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ab_SF1A" sheetId="2" r:id="rId2"/>
    <sheet name="Tab_SF1A masqué" sheetId="13" state="veryHidden" r:id="rId3"/>
    <sheet name="Tab_SF1PM" sheetId="12" r:id="rId4"/>
    <sheet name="Tab_SF1B" sheetId="5" r:id="rId5"/>
    <sheet name="GraphSF1A" sheetId="14" r:id="rId6"/>
    <sheet name="desc" sheetId="8" state="very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 i="13" l="1"/>
  <c r="V7" i="5"/>
  <c r="V8" i="5"/>
  <c r="V6" i="5"/>
  <c r="V5" i="5"/>
  <c r="W6" i="2"/>
  <c r="W5" i="2"/>
  <c r="U4" i="13" l="1"/>
  <c r="U6" i="13"/>
  <c r="U7" i="13"/>
  <c r="U12" i="13" s="1"/>
  <c r="U8" i="13"/>
  <c r="U9" i="13"/>
  <c r="U10" i="13"/>
  <c r="U11" i="13"/>
  <c r="W7" i="2"/>
  <c r="W8" i="2"/>
  <c r="W9" i="2"/>
  <c r="W10" i="2"/>
  <c r="W11" i="2"/>
  <c r="T4" i="13" l="1"/>
  <c r="T5" i="13"/>
  <c r="T6" i="13"/>
  <c r="T7" i="13"/>
  <c r="T8" i="13"/>
  <c r="T9" i="13"/>
  <c r="T10" i="13"/>
  <c r="T11" i="13"/>
  <c r="S11" i="13"/>
  <c r="S10" i="13"/>
  <c r="S9" i="13"/>
  <c r="S8" i="13"/>
  <c r="S7" i="13"/>
  <c r="S6" i="13"/>
  <c r="S4" i="13"/>
  <c r="S5" i="13"/>
  <c r="A10" i="12"/>
  <c r="T12" i="13" l="1"/>
  <c r="E66" i="8"/>
  <c r="A12" i="13" l="1"/>
  <c r="A11" i="13" l="1"/>
  <c r="A10" i="13"/>
  <c r="A8" i="13"/>
  <c r="A6" i="13"/>
  <c r="E67"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8" i="12" l="1"/>
  <c r="A16" i="12"/>
  <c r="A15" i="12"/>
  <c r="A14" i="2" l="1"/>
  <c r="A10" i="5" l="1"/>
  <c r="A9" i="5"/>
  <c r="D16" i="1" l="1"/>
  <c r="A20" i="12" l="1"/>
  <c r="A13" i="12"/>
  <c r="A11" i="12"/>
  <c r="A12" i="12"/>
  <c r="A9" i="12"/>
  <c r="A8" i="12"/>
  <c r="A7" i="12"/>
  <c r="A6" i="12"/>
  <c r="A5" i="12"/>
  <c r="A4" i="12"/>
  <c r="A2" i="12"/>
  <c r="A1" i="12"/>
  <c r="V4" i="5"/>
  <c r="D17" i="1" l="1"/>
  <c r="D15" i="1"/>
  <c r="A8" i="5" l="1"/>
  <c r="A4" i="5"/>
  <c r="A2" i="5"/>
  <c r="A13" i="2"/>
  <c r="A15" i="2"/>
  <c r="A16" i="2"/>
  <c r="A17" i="2"/>
  <c r="A18" i="2"/>
  <c r="A19" i="2"/>
  <c r="A2" i="2" l="1"/>
  <c r="A4" i="2"/>
  <c r="A5" i="5"/>
  <c r="A5" i="2" l="1"/>
  <c r="A7" i="5"/>
  <c r="A6" i="5"/>
  <c r="A1" i="5"/>
  <c r="W4" i="2"/>
  <c r="A12" i="2"/>
  <c r="A11" i="2"/>
  <c r="A10" i="2"/>
  <c r="A7" i="2" l="1"/>
  <c r="A8" i="2"/>
  <c r="A9" i="2"/>
  <c r="A6" i="2"/>
  <c r="A1" i="2"/>
  <c r="B12" i="1" l="1"/>
  <c r="C14" i="1" l="1"/>
</calcChain>
</file>

<file path=xl/sharedStrings.xml><?xml version="1.0" encoding="utf-8"?>
<sst xmlns="http://schemas.openxmlformats.org/spreadsheetml/2006/main" count="313" uniqueCount="221">
  <si>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</si>
  <si>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</si>
  <si>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</si>
  <si>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</si>
  <si>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</si>
  <si>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</si>
  <si>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</si>
  <si>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</si>
  <si>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</si>
  <si>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</si>
  <si>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</si>
  <si>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</si>
  <si>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</si>
  <si>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</si>
  <si>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</si>
  <si>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</si>
  <si>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</si>
  <si>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</si>
  <si>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</si>
  <si>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</si>
  <si>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</si>
  <si>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</si>
  <si>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</si>
  <si>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</si>
  <si>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Tableau SF1A: Nombre de clients à la téléphonie fixe</t>
  </si>
  <si>
    <t>Nombre de contrats souscrits auprès de FST pour l'accès au service de la parole en temps réel au 31.12</t>
  </si>
  <si>
    <t>Type de contrat</t>
  </si>
  <si>
    <t>Nombre total de contrats souscrits</t>
  </si>
  <si>
    <t>Dont clients accédant aux services par le biais d'un accès fourni par le FST (RTPC ou RNIS) (a)</t>
  </si>
  <si>
    <t>Dont clients venus d'un opérateur concurrent sans changer de numéro d'appel durant la période du 01.01 au 31.12 (b)</t>
  </si>
  <si>
    <t>Dont clients accédant aux services par le biais d'un accès VoIP fourni par le FST (DSL, Câble, etc.)</t>
  </si>
  <si>
    <t>Dont clients accédant aux services par le biais d'un accès indirect (sélection manuelle du préfixe) "Call by Call" (c)</t>
  </si>
  <si>
    <t>a) Définition avant 2003: Abonnements / Dont ceux avec un numéro d'appel.</t>
  </si>
  <si>
    <t>b) Définition avant 2003: Abonnements / Dont ceux ayant changé d'opérateur durant la période du 01.01 au 31.12 sans changer de numéro d'appel.</t>
  </si>
  <si>
    <t>c) Définition avant 2003: Abonnements / Dont ceux avec sélection manuelle de l'opérateur ou "Call by Call" (CSC).</t>
  </si>
  <si>
    <t>d) Définition avant 2003: Abonnements / Dont ceux avec sélection automatique de l'opérateur.</t>
  </si>
  <si>
    <t>e) Cette information n'était pas collectée en 1998.</t>
  </si>
  <si>
    <t>f) Cette information n'était pas collectée en 1999.</t>
  </si>
  <si>
    <t xml:space="preserve">j) Cette information n'était pas collectée avant 2004. </t>
  </si>
  <si>
    <t>Dont clients accédant aux services par le biais d'un accès indirect (séléction automatique du préfixe) (d)</t>
  </si>
  <si>
    <t>Tableau SF1B: Nombre de clients à la téléphonie fixe</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</si>
  <si>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</si>
  <si>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les numéros de services à valeur ajoutée à caractère érotique ou pornographique (numéros 0906)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</si>
  <si>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</si>
  <si>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</si>
  <si>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</si>
  <si>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</si>
  <si>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Tableau SF1PM: Services téléphoniques sur réseaux fixes</t>
  </si>
  <si>
    <t>Parts de marché en % au 31.12</t>
  </si>
  <si>
    <t>Swisscom SA</t>
  </si>
  <si>
    <t>Cablecom GmbH</t>
  </si>
  <si>
    <t>Sunrise Communications SA</t>
  </si>
  <si>
    <t>Finecom Telecommunications SA</t>
  </si>
  <si>
    <t>Netstream SA</t>
  </si>
  <si>
    <t>The Phone House/Talk Talk</t>
  </si>
  <si>
    <t>Primacall SA</t>
  </si>
  <si>
    <t>TelCommunication Services (ex-Tele2)</t>
  </si>
  <si>
    <t>Salt (ex-Orange)</t>
  </si>
  <si>
    <t>Autres</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</si>
  <si>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</si>
  <si>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Définitions: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</si>
  <si>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</si>
  <si>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</si>
  <si>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</si>
  <si>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</si>
  <si>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</si>
  <si>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</si>
  <si>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</si>
  <si>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</si>
  <si>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</si>
  <si>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</si>
  <si>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</si>
  <si>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</si>
  <si>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</si>
  <si>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</si>
  <si>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</si>
  <si>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</si>
  <si>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</si>
  <si>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Number of customer contracts with a TSP for access to the real-time voice transmission service as of 31 December</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</si>
  <si>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</si>
  <si>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</si>
  <si>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</si>
  <si>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</si>
  <si>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</si>
  <si>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</si>
  <si>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</si>
  <si>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</si>
  <si>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</si>
  <si>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a) Definition vor 2003: Abonnemente / davon mit einer Rufnummer</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</si>
  <si>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</si>
  <si>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</si>
  <si>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</si>
  <si>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e) Diese Information wurde 1998 nicht erfasst.</t>
  </si>
  <si>
    <t>f) Diese Information wurde 1999 nicht erfasst.</t>
  </si>
  <si>
    <t xml:space="preserve">j) Diese Information wurde vor 2004 nicht erfasst. </t>
  </si>
  <si>
    <t>Tabelle SF1B: Anzahl Festnetzkundinnen und -kunden</t>
  </si>
  <si>
    <t>Anzahl Kundenverträge mit speziellen Klauseln für den Zugang zum Dienst der Echtzeit-Sprachübertragung am 31.12.</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</si>
  <si>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</si>
  <si>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</si>
  <si>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</si>
  <si>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</si>
  <si>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</si>
  <si>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</si>
  <si>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</si>
  <si>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</si>
  <si>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</si>
  <si>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</si>
  <si>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</si>
  <si>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Osservazioni:</t>
  </si>
  <si>
    <t>a) Definizione anteriore al 2003: abbonamenti/ di cui con un numero telefonico.</t>
  </si>
  <si>
    <t>b) Definizione anteriore al 2003: abbonamenti/ di cui quelli con cambiamento dell'operatore durante il periodo 01.01-31.12 senza modifica del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</si>
  <si>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</si>
  <si>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</si>
  <si>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</si>
  <si>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</si>
  <si>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 xml:space="preserve">j) Informazione non rilevata prima del 2004. </t>
  </si>
  <si>
    <t>Tabella SF1B: Numero di clienti di telefonia fissa</t>
  </si>
  <si>
    <t>Numero di contratti con clausole particolari sottoscritti presso i FST per l'accesso a servizi vocali in tempo reale al 31.12.</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</si>
  <si>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</si>
  <si>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</si>
  <si>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</si>
  <si>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</si>
  <si>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</si>
  <si>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</si>
  <si>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</si>
  <si>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</si>
  <si>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</si>
  <si>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</si>
  <si>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</si>
  <si>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</si>
  <si>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</si>
  <si>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</si>
  <si>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</si>
  <si>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</si>
  <si>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</si>
  <si>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</si>
  <si>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j) This information was not collected before 2004. </t>
  </si>
  <si>
    <t xml:space="preserve">a) This information was not collected before 2007. </t>
  </si>
  <si>
    <t>Table SF1B: Number of fixed telephony customers</t>
  </si>
  <si>
    <t>Number of contracts with special clauses concluded with TSPs for access to the real-time voice service as of 31.12.</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</si>
  <si>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</si>
  <si>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</si>
  <si>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</si>
  <si>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</si>
  <si>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</si>
  <si>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</si>
  <si>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Parts de marché selon le nombre de contrats souscrits auprès de FST pour l’accès au service de la parole en temps réel au 31.12.</t>
  </si>
  <si>
    <t>Marktanteile in % am 31.12</t>
  </si>
  <si>
    <t>TelCommunication Services (vormals-Tele2)</t>
  </si>
  <si>
    <t>Salt (vormals-Orange)</t>
  </si>
  <si>
    <t>Andere</t>
  </si>
  <si>
    <t>Der Artikel 59 Absatz 2ter des neuen, am 1. April 2007 in Kraft getretenen Fernmeldegesetzes (FMG) lässt bei der Veröffentlichung der für die Statistik erhobenen Daten eine neue Dimension zu: Das BAKOM kann die Marktanteile veröffentlichen.</t>
  </si>
  <si>
    <t>Definitionen:</t>
  </si>
  <si>
    <t>1.3 Marktanteile nach Anzahl Kundenverträge (SF1PM)</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</si>
  <si>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</si>
  <si>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</si>
  <si>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Tabella SF1PM: Servizi telefonici su rete fissa</t>
  </si>
  <si>
    <t>Quote di mercato in funzione del numero di contratti sottoscritti presso i FST per l'accesso ai servizi vocali in tem-po reale al 31.12.</t>
  </si>
  <si>
    <t>Quote di mercato in % al 31.12</t>
  </si>
  <si>
    <t>Swisscom AG</t>
  </si>
  <si>
    <t>Sunrise Communications AG</t>
  </si>
  <si>
    <t>Finecom Telecommunications AG</t>
  </si>
  <si>
    <t>Netstream AG</t>
  </si>
  <si>
    <t>Primacall AG</t>
  </si>
  <si>
    <t>Altri</t>
  </si>
  <si>
    <t>Dal 1° aprile 2007, data dell'entrata in vigore della legge sulle telecomunicazioni (LTC) rivista, l'UFCOM può pubblicare le quote di mercato. La pubblicazione di questi dati è espressamente autorizzata dall'articolo 59 capoverso 2ter della nuova LTC.</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</si>
  <si>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</si>
  <si>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</si>
  <si>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</si>
  <si>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</si>
  <si>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according to the number of contracts concluded with TSPs for access to the real-time voice service as of 31.12.</t>
  </si>
  <si>
    <t>Market shares in % as of 31.12</t>
  </si>
  <si>
    <t>Others</t>
  </si>
  <si>
    <t>With the entry into force of the revised Telecommunications Act (TCA) on 1 April 2007, OFCOM is able to publish market shares. Article 59 para. 2ter of the new TCA authorises this new dimension in the publication of data collected by the statistics.</t>
  </si>
  <si>
    <t>Definitions:</t>
  </si>
  <si>
    <t>Of which customers accessing the services via an indirect access (manual selection of the prefix), "Call by Call" (c )</t>
  </si>
  <si>
    <t>Di cui: clienti che accedono ai servizi tramite un accesso indiretto (selezione manuale del prefisso) "call by call" (c )</t>
  </si>
  <si>
    <t>Davon Kunden, die ihren Dienst über einen indirekten Zugang nutzen (manuelle Wahl der Betreiber­vorwahl, "Call by Call") (c )</t>
  </si>
  <si>
    <t>Of which customers accessing the services via an indirect access (automatic selection of the prefix) (d)</t>
  </si>
  <si>
    <r>
      <rPr>
        <b/>
        <sz val="10"/>
        <color theme="1"/>
        <rFont val="Arial"/>
        <family val="2"/>
      </rPr>
      <t>Clients finaux autres</t>
    </r>
    <r>
      <rPr>
        <sz val="10"/>
        <color theme="1"/>
        <rFont val="Arial"/>
        <family val="2"/>
      </rPr>
      <t xml:space="preserve">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</si>
  <si>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</si>
  <si>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</si>
  <si>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</si>
  <si>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</si>
  <si>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</si>
  <si>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</si>
  <si>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</si>
  <si>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(sélection manuelle du préfixe) "Call by Call"</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</si>
  <si>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</si>
  <si>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</si>
  <si>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</si>
  <si>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</si>
  <si>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</si>
  <si>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</si>
  <si>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</si>
  <si>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</si>
  <si>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</si>
  <si>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</si>
  <si>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(manuelle Wahl der Betreiber­vorwahl, "Call by Call")</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</si>
  <si>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</si>
  <si>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</si>
  <si>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</si>
  <si>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</si>
  <si>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</si>
  <si>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</si>
  <si>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</si>
  <si>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</si>
  <si>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</si>
  <si>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</si>
  <si>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</si>
  <si>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</si>
  <si>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</si>
  <si>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</si>
  <si>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</si>
  <si>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</si>
  <si>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</si>
  <si>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</si>
  <si>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netplus.ch SA</t>
  </si>
  <si>
    <t>netplus.ch AG</t>
  </si>
  <si>
    <r>
      <rPr>
        <b/>
        <sz val="10"/>
        <color theme="1"/>
        <rFont val="Arial"/>
        <family val="2"/>
      </rPr>
      <t>Clients finaux Swisscom</t>
    </r>
    <r>
      <rPr>
        <sz val="10"/>
        <color theme="1"/>
        <rFont val="Arial"/>
        <family val="2"/>
      </rPr>
      <t xml:space="preserve">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</si>
  <si>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Ver.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</si>
</sst>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__\ "/>
    <numFmt numFmtId="165" formatCode="0.0%"/>
  </numFmts>
  <fonts count="19"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
      <u/>
      <sz val="9"/>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indexed="64"/>
      </left>
      <right style="thin">
        <color indexed="64"/>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auto="1"/>
      </left>
      <right style="thin">
        <color auto="1"/>
      </right>
      <top style="thin">
        <color auto="1"/>
      </top>
      <bottom style="thin">
        <color theme="0" tint="-0.14999847407452621"/>
      </bottom>
      <diagonal/>
    </border>
    <border>
      <left style="thin">
        <color auto="1"/>
      </left>
      <right style="thin">
        <color auto="1"/>
      </right>
      <top style="thin">
        <color theme="0" tint="-0.14999847407452621"/>
      </top>
      <bottom style="thin">
        <color theme="0" tint="-0.14999847407452621"/>
      </bottom>
      <diagonal/>
    </border>
    <border>
      <left style="thin">
        <color auto="1"/>
      </left>
      <right style="thin">
        <color auto="1"/>
      </right>
      <top style="thin">
        <color theme="0" tint="-0.14999847407452621"/>
      </top>
      <bottom style="thin">
        <color indexed="64"/>
      </bottom>
      <diagonal/>
    </border>
  </borders>
  <cellStyleXfs count="2">
    <xf numFmtId="0" fontId="0" fillId="0" borderId="0"/>
    <xf numFmtId="0" fontId="17" fillId="0" borderId="0" applyNumberFormat="0" applyFill="0" applyBorder="0" applyAlignment="0" applyProtection="0"/>
  </cellStyleXfs>
  <cellXfs count="97">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165" fontId="0" fillId="0" borderId="7" xfId="0" applyNumberFormat="1" applyBorder="1" applyAlignment="1" applyProtection="1">
      <alignment horizontal="center" vertical="center"/>
      <protection locked="0"/>
    </xf>
    <xf numFmtId="0" fontId="15" fillId="0" borderId="1" xfId="0" applyFont="1" applyBorder="1" applyAlignment="1" applyProtection="1">
      <alignment vertical="center" wrapText="1"/>
      <protection hidden="1"/>
    </xf>
    <xf numFmtId="0" fontId="10" fillId="0" borderId="5" xfId="0" applyFont="1" applyBorder="1" applyAlignment="1" applyProtection="1">
      <alignment vertical="center" wrapText="1"/>
      <protection hidden="1"/>
    </xf>
    <xf numFmtId="0" fontId="1" fillId="0" borderId="0" xfId="0" applyFont="1" applyBorder="1" applyProtection="1">
      <protection locked="0"/>
    </xf>
    <xf numFmtId="0" fontId="0" fillId="0" borderId="4" xfId="0" applyFont="1" applyBorder="1" applyAlignment="1" applyProtection="1">
      <alignment horizontal="left" vertical="center" wrapText="1" indent="2"/>
      <protection hidden="1"/>
    </xf>
    <xf numFmtId="0" fontId="15" fillId="0" borderId="9" xfId="0" applyFont="1" applyBorder="1" applyProtection="1">
      <protection hidden="1"/>
    </xf>
    <xf numFmtId="0" fontId="0" fillId="0" borderId="1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0" fillId="0" borderId="8"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3" xfId="0" applyFont="1" applyBorder="1" applyAlignment="1" applyProtection="1">
      <alignment horizontal="left" vertical="center" wrapText="1"/>
      <protection hidden="1"/>
    </xf>
    <xf numFmtId="165" fontId="0" fillId="0" borderId="3" xfId="0" applyNumberFormat="1" applyFont="1" applyBorder="1" applyAlignment="1" applyProtection="1">
      <alignment horizontal="right" vertical="center"/>
      <protection locked="0"/>
    </xf>
    <xf numFmtId="165" fontId="0" fillId="0" borderId="3" xfId="0" applyNumberFormat="1" applyFont="1" applyBorder="1" applyAlignment="1" applyProtection="1">
      <alignment vertical="center"/>
      <protection locked="0"/>
    </xf>
    <xf numFmtId="165" fontId="0" fillId="0" borderId="3" xfId="0" applyNumberFormat="1" applyFont="1" applyBorder="1" applyAlignment="1" applyProtection="1">
      <alignment horizontal="right"/>
      <protection locked="0"/>
    </xf>
    <xf numFmtId="0" fontId="0" fillId="0" borderId="3"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2" xfId="0" applyBorder="1" applyProtection="1">
      <protection hidden="1"/>
    </xf>
    <xf numFmtId="0" fontId="0" fillId="0" borderId="13" xfId="0" applyBorder="1" applyAlignment="1" applyProtection="1">
      <alignment wrapText="1"/>
      <protection hidden="1"/>
    </xf>
    <xf numFmtId="0" fontId="1" fillId="0" borderId="2" xfId="0" applyFont="1" applyBorder="1" applyAlignment="1" applyProtection="1">
      <alignment horizontal="center" vertical="center" wrapText="1"/>
      <protection hidden="1"/>
    </xf>
    <xf numFmtId="0" fontId="0" fillId="0" borderId="15"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3"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0" fillId="0" borderId="12" xfId="0" applyNumberFormat="1" applyFill="1" applyBorder="1" applyAlignment="1" applyProtection="1">
      <alignment horizontal="right" vertical="center"/>
      <protection locked="0"/>
    </xf>
    <xf numFmtId="3" fontId="1" fillId="0" borderId="11" xfId="0" applyNumberFormat="1" applyFont="1" applyBorder="1" applyProtection="1">
      <protection locked="0"/>
    </xf>
    <xf numFmtId="0" fontId="0" fillId="0" borderId="11" xfId="0" applyBorder="1" applyAlignment="1" applyProtection="1">
      <alignment horizontal="right" vertical="center"/>
      <protection locked="0"/>
    </xf>
    <xf numFmtId="3" fontId="0" fillId="0" borderId="11"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6" xfId="0" applyBorder="1" applyAlignment="1" applyProtection="1">
      <alignment horizontal="right" vertical="center"/>
      <protection locked="0"/>
    </xf>
    <xf numFmtId="3" fontId="0" fillId="0" borderId="16"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1" xfId="0" applyNumberFormat="1" applyFont="1" applyFill="1" applyBorder="1" applyProtection="1">
      <protection locked="0"/>
    </xf>
    <xf numFmtId="3" fontId="0" fillId="0" borderId="11" xfId="0" applyNumberFormat="1" applyFill="1" applyBorder="1" applyAlignment="1" applyProtection="1">
      <alignment vertical="center"/>
      <protection locked="0"/>
    </xf>
    <xf numFmtId="0" fontId="18" fillId="0" borderId="0" xfId="0" applyFont="1" applyProtection="1">
      <protection hidden="1"/>
    </xf>
    <xf numFmtId="0" fontId="15" fillId="0" borderId="0" xfId="0" applyFont="1" applyAlignment="1" applyProtection="1">
      <alignment wrapText="1"/>
      <protection hidden="1"/>
    </xf>
    <xf numFmtId="0" fontId="15" fillId="0" borderId="0" xfId="0" applyFont="1" applyAlignment="1" applyProtection="1">
      <alignment vertical="center" wrapText="1"/>
      <protection hidden="1"/>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3" xfId="0" applyNumberFormat="1" applyBorder="1" applyProtection="1">
      <protection locked="0"/>
    </xf>
    <xf numFmtId="165" fontId="0" fillId="0" borderId="12" xfId="0" applyNumberFormat="1" applyBorder="1" applyProtection="1">
      <protection locked="0"/>
    </xf>
    <xf numFmtId="165" fontId="0" fillId="0" borderId="16" xfId="0" applyNumberFormat="1" applyBorder="1" applyAlignment="1" applyProtection="1">
      <alignment horizontal="right" vertical="center"/>
      <protection locked="0"/>
    </xf>
    <xf numFmtId="0" fontId="0" fillId="2" borderId="0" xfId="0" applyFill="1" applyAlignment="1">
      <alignment vertical="top"/>
    </xf>
    <xf numFmtId="0" fontId="0" fillId="0" borderId="15"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1" xfId="0" applyNumberFormat="1" applyFont="1" applyFill="1" applyBorder="1" applyProtection="1">
      <protection locked="0"/>
    </xf>
    <xf numFmtId="3" fontId="0" fillId="0" borderId="11"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vertical="center"/>
      <protection locked="0"/>
    </xf>
    <xf numFmtId="3" fontId="0" fillId="0" borderId="0" xfId="0" applyNumberFormat="1" applyBorder="1" applyProtection="1">
      <protection locked="0"/>
    </xf>
    <xf numFmtId="165" fontId="1" fillId="0" borderId="7" xfId="0" applyNumberFormat="1" applyFont="1" applyBorder="1" applyAlignment="1" applyProtection="1">
      <alignment horizontal="center" vertical="center"/>
      <protection locked="0"/>
    </xf>
    <xf numFmtId="165" fontId="0" fillId="0" borderId="17" xfId="0" applyNumberFormat="1" applyFont="1" applyBorder="1" applyAlignment="1" applyProtection="1">
      <alignment vertical="center"/>
      <protection locked="0"/>
    </xf>
    <xf numFmtId="165" fontId="0" fillId="0" borderId="18" xfId="0" applyNumberFormat="1" applyFont="1" applyBorder="1" applyAlignment="1" applyProtection="1">
      <alignment vertical="center"/>
      <protection locked="0"/>
    </xf>
    <xf numFmtId="165" fontId="0" fillId="0" borderId="19" xfId="0" applyNumberFormat="1" applyFont="1" applyBorder="1" applyAlignment="1" applyProtection="1">
      <alignment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3.xml"/><Relationship Id="rId5" Type="http://schemas.openxmlformats.org/officeDocument/2006/relationships/image" Target="../media/image5.gif"/><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desc!$E$66</c:f>
          <c:strCache>
            <c:ptCount val="1"/>
            <c:pt idx="0">
              <c:v>Anzahl Festnetzkundinnen und -kunden nach Vertragsart</c:v>
            </c:pt>
          </c:strCache>
        </c:strRef>
      </c:tx>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9284065927327086E-2"/>
          <c:y val="8.8673684961532814E-2"/>
          <c:w val="0.81901346127074004"/>
          <c:h val="0.66052367683605961"/>
        </c:manualLayout>
      </c:layout>
      <c:barChart>
        <c:barDir val="col"/>
        <c:grouping val="stacked"/>
        <c:varyColors val="0"/>
        <c:ser>
          <c:idx val="1"/>
          <c:order val="0"/>
          <c:tx>
            <c:strRef>
              <c:f>'Tab_SF1A masqué'!$A$6</c:f>
              <c:strCache>
                <c:ptCount val="1"/>
                <c:pt idx="0">
                  <c:v>Von der FDA bereitgestellten Zugang (PSTN oder ISDN)</c:v>
                </c:pt>
              </c:strCache>
            </c:strRef>
          </c:tx>
          <c:spPr>
            <a:solidFill>
              <a:schemeClr val="accent1"/>
            </a:solid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masqué'!$C$6:$U$6</c:f>
              <c:numCache>
                <c:formatCode>#,##0</c:formatCode>
                <c:ptCount val="19"/>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Von der FDA bereitgestellten VoIP-Zugang (DSL, Kabel usw.)</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masqué'!$C$8:$U$8</c:f>
              <c:numCache>
                <c:formatCode>General</c:formatCode>
                <c:ptCount val="19"/>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numCache>
            </c:numRef>
          </c:val>
          <c:extLst>
            <c:ext xmlns:c16="http://schemas.microsoft.com/office/drawing/2014/chart" uri="{C3380CC4-5D6E-409C-BE32-E72D297353CC}">
              <c16:uniqueId val="{00000001-8F75-4B32-BB53-FA45ACC7A458}"/>
            </c:ext>
          </c:extLst>
        </c:ser>
        <c:ser>
          <c:idx val="5"/>
          <c:order val="2"/>
          <c:tx>
            <c:strRef>
              <c:f>'Tab_SF1A masqué'!$A$10</c:f>
              <c:strCache>
                <c:ptCount val="1"/>
                <c:pt idx="0">
                  <c:v>Indirekten Zugang (manuelle Wahl der Betreiber­vorwahl, "Call by Call")</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masqué'!$C$10:$U$10</c:f>
              <c:numCache>
                <c:formatCode>#,##0</c:formatCode>
                <c:ptCount val="19"/>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numCache>
            </c:numRef>
          </c:val>
          <c:extLst>
            <c:ext xmlns:c16="http://schemas.microsoft.com/office/drawing/2014/chart" uri="{C3380CC4-5D6E-409C-BE32-E72D297353CC}">
              <c16:uniqueId val="{00000002-8F75-4B32-BB53-FA45ACC7A458}"/>
            </c:ext>
          </c:extLst>
        </c:ser>
        <c:ser>
          <c:idx val="6"/>
          <c:order val="3"/>
          <c:tx>
            <c:strRef>
              <c:f>'Tab_SF1A masqué'!$A$11</c:f>
              <c:strCache>
                <c:ptCount val="1"/>
                <c:pt idx="0">
                  <c:v>Indirekten Zugang (automatische Wahl der Betreibervorwähl)</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masqué'!$C$11:$U$11</c:f>
              <c:numCache>
                <c:formatCode>#,##0</c:formatCode>
                <c:ptCount val="19"/>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59"/>
        <c:overlap val="100"/>
        <c:axId val="300145816"/>
        <c:axId val="300146200"/>
      </c:barChart>
      <c:lineChart>
        <c:grouping val="standard"/>
        <c:varyColors val="0"/>
        <c:ser>
          <c:idx val="7"/>
          <c:order val="4"/>
          <c:tx>
            <c:strRef>
              <c:f>'Tab_SF1A masqué'!$A$12</c:f>
              <c:strCache>
                <c:ptCount val="1"/>
                <c:pt idx="0">
                  <c:v>% Kunden, die von einer Konkurrentin zur jetzigen FDA gewechselt sind, die Rufnummer aber beibehalten haben</c:v>
                </c:pt>
              </c:strCache>
            </c:strRef>
          </c:tx>
          <c:spPr>
            <a:ln w="28575" cap="rnd">
              <a:solidFill>
                <a:schemeClr val="tx1"/>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'Tab_SF1A masqué'!$C$4:$T$4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'Tab_SF1A masqué'!$C$12:$U$12</c:f>
              <c:numCache>
                <c:formatCode>0.0%</c:formatCode>
                <c:ptCount val="19"/>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99120760"/>
        <c:crosses val="max"/>
        <c:crossBetween val="between"/>
      </c:valAx>
      <c:catAx>
        <c:axId val="299120760"/>
        <c:scaling>
          <c:orientation val="minMax"/>
        </c:scaling>
        <c:delete val="1"/>
        <c:axPos val="b"/>
        <c:numFmt formatCode="General" sourceLinked="1"/>
        <c:majorTickMark val="none"/>
        <c:minorTickMark val="none"/>
        <c:tickLblPos val="nextTo"/>
        <c:crossAx val="29911628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userShapes r:id="rId6"/>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219075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7">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In Tausend </a:t>
          </a:fld>
          <a:endParaRPr lang="en-US" sz="1400"/>
        </a:p>
      </cdr:txBody>
    </cdr:sp>
  </cdr:relSizeAnchor>
</c:userShapes>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0" t="s">
        <v>9</v>
      </c>
      <c r="C7" s="9"/>
      <c r="D7" s="9"/>
      <c r="E7" s="9"/>
      <c r="F7" s="9"/>
      <c r="G7" s="9"/>
      <c r="H7" s="9"/>
      <c r="I7" s="9"/>
      <c r="J7" s="9"/>
      <c r="K7" s="9"/>
      <c r="L7" s="9"/>
      <c r="M7" s="9"/>
      <c r="N7" s="9"/>
      <c r="O7" s="9"/>
      <c r="P7" s="9"/>
      <c r="Q7" s="9"/>
    </row>
    <row r="8" spans="1:17" ht="12" customHeight="1" x14ac:dyDescent="0.2">
      <c r="A8" s="9"/>
      <c r="B8" s="20" t="s">
        <v>10</v>
      </c>
      <c r="C8" s="9"/>
      <c r="D8" s="9"/>
      <c r="E8" s="9"/>
      <c r="F8" s="9"/>
      <c r="G8" s="9"/>
      <c r="H8" s="9"/>
      <c r="I8" s="9"/>
      <c r="J8" s="9"/>
      <c r="K8" s="9"/>
      <c r="L8" s="9"/>
      <c r="M8" s="9"/>
      <c r="N8" s="9"/>
      <c r="O8" s="9"/>
      <c r="P8" s="9"/>
      <c r="Q8" s="9"/>
    </row>
    <row r="9" spans="1:17" ht="12" customHeight="1" x14ac:dyDescent="0.2">
      <c r="A9" s="9"/>
      <c r="B9" s="20" t="s">
        <v>11</v>
      </c>
      <c r="C9" s="9"/>
      <c r="D9" s="9"/>
      <c r="E9" s="9"/>
      <c r="F9" s="9"/>
      <c r="G9" s="9"/>
      <c r="H9" s="9"/>
      <c r="I9" s="9"/>
      <c r="J9" s="9"/>
      <c r="K9" s="9"/>
      <c r="L9" s="9"/>
      <c r="M9" s="9"/>
      <c r="N9" s="9"/>
      <c r="O9" s="9"/>
      <c r="P9" s="9"/>
      <c r="Q9" s="9"/>
    </row>
    <row r="10" spans="1:17" ht="12" customHeight="1" x14ac:dyDescent="0.2">
      <c r="A10" s="9"/>
      <c r="B10" s="21" t="s">
        <v>12</v>
      </c>
      <c r="C10" s="9"/>
      <c r="D10" s="9"/>
      <c r="E10" s="9"/>
      <c r="F10" s="9"/>
      <c r="G10" s="9"/>
      <c r="H10" s="9"/>
      <c r="I10" s="9"/>
      <c r="J10" s="9"/>
      <c r="K10" s="9"/>
      <c r="L10" s="9"/>
      <c r="M10" s="9"/>
      <c r="N10" s="9"/>
      <c r="O10" s="9"/>
      <c r="P10" s="9"/>
      <c r="Q10" s="9"/>
    </row>
    <row r="11" spans="1:17" x14ac:dyDescent="0.2">
      <c r="A11" s="9"/>
      <c r="B11" s="22"/>
      <c r="C11" s="9"/>
      <c r="D11" s="9"/>
      <c r="E11" s="9"/>
      <c r="F11" s="9"/>
      <c r="G11" s="9"/>
      <c r="H11" s="9"/>
      <c r="I11" s="9"/>
      <c r="J11" s="9"/>
      <c r="K11" s="9"/>
      <c r="L11" s="9"/>
      <c r="M11" s="9"/>
      <c r="N11" s="9"/>
      <c r="O11" s="9"/>
      <c r="P11" s="9"/>
      <c r="Q11" s="9"/>
    </row>
    <row r="12" spans="1:17" ht="18" x14ac:dyDescent="0.2">
      <c r="A12" s="9"/>
      <c r="B12" s="23" t="str">
        <f>IF(desc!$B$1=1,desc!$A$6,IF(desc!$B$1=2,desc!$B$6,IF(desc!$B$1=3,desc!$C$6,desc!$D$6)))</f>
        <v>Telefondienste auf dem Festnetz</v>
      </c>
      <c r="C12" s="24"/>
      <c r="D12" s="25"/>
      <c r="E12" s="9"/>
      <c r="F12" s="9"/>
      <c r="G12" s="9"/>
      <c r="H12" s="9"/>
      <c r="I12" s="9"/>
      <c r="J12" s="9"/>
      <c r="K12" s="9"/>
      <c r="L12" s="9"/>
      <c r="M12" s="9"/>
      <c r="N12" s="9"/>
      <c r="O12" s="9"/>
      <c r="P12" s="9"/>
      <c r="Q12" s="9"/>
    </row>
    <row r="13" spans="1:17" x14ac:dyDescent="0.2">
      <c r="A13" s="9"/>
      <c r="B13" s="25"/>
      <c r="C13" s="24"/>
      <c r="D13" s="25"/>
      <c r="E13" s="9"/>
      <c r="F13" s="9"/>
      <c r="G13" s="9"/>
      <c r="H13" s="9"/>
      <c r="I13" s="9"/>
      <c r="J13" s="9"/>
      <c r="K13" s="9"/>
      <c r="L13" s="9"/>
      <c r="M13" s="9"/>
      <c r="N13" s="9"/>
      <c r="O13" s="9"/>
      <c r="P13" s="9"/>
      <c r="Q13" s="9"/>
    </row>
    <row r="14" spans="1:17" ht="15.75" x14ac:dyDescent="0.2">
      <c r="A14" s="9"/>
      <c r="B14" s="26"/>
      <c r="C14" s="27" t="str">
        <f>IF(desc!$B$1=1,desc!$A$7,IF(desc!$B$1=2,desc!$B$7,IF(desc!$B$1=3,desc!$C$7,desc!$D$7)))</f>
        <v>1. Anzahl Festnetzkundinnen und -kunden</v>
      </c>
      <c r="D14" s="27"/>
      <c r="E14" s="9"/>
      <c r="F14" s="9"/>
      <c r="G14" s="9"/>
      <c r="H14" s="9"/>
      <c r="I14" s="9"/>
      <c r="J14" s="9"/>
      <c r="K14" s="9"/>
      <c r="L14" s="9"/>
      <c r="M14" s="9"/>
      <c r="N14" s="9"/>
      <c r="O14" s="9"/>
      <c r="P14" s="9"/>
      <c r="Q14" s="9"/>
    </row>
    <row r="15" spans="1:17" ht="15.6" customHeight="1" x14ac:dyDescent="0.25">
      <c r="A15" s="9"/>
      <c r="B15" s="25"/>
      <c r="C15" s="28"/>
      <c r="D15" s="70" t="str">
        <f>IF(desc!$B$1=1,desc!$A8,IF(desc!$B$1=2,desc!$B8,IF(desc!$B$1=3,desc!$C8,desc!$D8)))</f>
        <v>1.1 Anzahl Kundenverträge nach Vertragsart  (SF1A)</v>
      </c>
      <c r="E15" s="69"/>
      <c r="F15" s="69"/>
      <c r="G15" s="69"/>
      <c r="H15" s="69"/>
      <c r="I15" s="69"/>
      <c r="J15" s="69"/>
      <c r="K15" s="9"/>
      <c r="L15" s="9"/>
      <c r="M15" s="9"/>
      <c r="N15" s="9"/>
      <c r="O15" s="9"/>
      <c r="P15" s="9"/>
      <c r="Q15" s="9"/>
    </row>
    <row r="16" spans="1:17" ht="15.6" customHeight="1" x14ac:dyDescent="0.25">
      <c r="A16" s="9"/>
      <c r="B16" s="25"/>
      <c r="C16" s="28"/>
      <c r="D16" s="70" t="str">
        <f>IF(desc!$B$1=1,desc!$A9,IF(desc!$B$1=2,desc!$B9,IF(desc!$B$1=3,desc!$C9,desc!$D9)))</f>
        <v>1.2 Anzahl Kundenverträge mit speziellen Klauseln (SF1B)</v>
      </c>
      <c r="E16" s="69"/>
      <c r="F16" s="69"/>
      <c r="G16" s="69"/>
      <c r="H16" s="69"/>
      <c r="I16" s="69"/>
      <c r="J16" s="69"/>
      <c r="K16" s="9"/>
      <c r="L16" s="9"/>
      <c r="M16" s="9"/>
      <c r="N16" s="9"/>
      <c r="O16" s="9"/>
      <c r="P16" s="9"/>
      <c r="Q16" s="9"/>
    </row>
    <row r="17" spans="1:17" ht="15.6" customHeight="1" x14ac:dyDescent="0.25">
      <c r="A17" s="9"/>
      <c r="B17" s="25"/>
      <c r="C17" s="28"/>
      <c r="D17" s="70" t="str">
        <f>IF(desc!$B$1=1,desc!$A10,IF(desc!$B$1=2,desc!$B10,IF(desc!$B$1=3,desc!$C10,desc!$D10)))</f>
        <v>1.3 Marktanteile nach Anzahl Kundenverträge (SF1PM)</v>
      </c>
      <c r="E17" s="69"/>
      <c r="F17" s="69"/>
      <c r="G17" s="69"/>
      <c r="H17" s="69"/>
      <c r="I17" s="69"/>
      <c r="J17" s="69"/>
      <c r="K17" s="9"/>
      <c r="L17" s="9"/>
      <c r="M17" s="9"/>
      <c r="N17" s="9"/>
      <c r="O17" s="9"/>
      <c r="P17" s="9"/>
      <c r="Q17" s="9"/>
    </row>
    <row r="18" spans="1:17" x14ac:dyDescent="0.2">
      <c r="A18" s="9"/>
      <c r="B18" s="9"/>
      <c r="C18" s="9"/>
      <c r="D18" s="9"/>
      <c r="E18" s="9"/>
      <c r="F18" s="9"/>
      <c r="G18" s="9"/>
      <c r="H18" s="9"/>
      <c r="I18" s="9"/>
      <c r="J18" s="9"/>
      <c r="K18" s="9"/>
    </row>
    <row r="19" spans="1:17" x14ac:dyDescent="0.2">
      <c r="A19" s="9"/>
      <c r="B19" s="9"/>
      <c r="C19" s="9"/>
      <c r="D19" s="9"/>
      <c r="E19" s="9"/>
      <c r="F19" s="9"/>
      <c r="G19" s="9"/>
      <c r="H19" s="9"/>
      <c r="I19" s="9"/>
      <c r="J19" s="9"/>
      <c r="K19" s="9"/>
    </row>
    <row r="20" spans="1:17" x14ac:dyDescent="0.2">
      <c r="A20" s="9"/>
      <c r="B20" s="9"/>
      <c r="C20" s="9"/>
      <c r="D20" s="9"/>
      <c r="E20" s="9"/>
      <c r="F20" s="9"/>
      <c r="G20" s="9"/>
      <c r="H20" s="9"/>
      <c r="I20" s="9"/>
      <c r="J20" s="9"/>
      <c r="K20" s="9"/>
    </row>
    <row r="21" spans="1:17" x14ac:dyDescent="0.2">
      <c r="A21" s="9"/>
      <c r="B21" s="9"/>
      <c r="C21" s="9"/>
      <c r="D21" s="9"/>
      <c r="E21" s="9"/>
      <c r="F21" s="9"/>
      <c r="G21" s="9"/>
      <c r="H21" s="9"/>
      <c r="I21" s="9"/>
      <c r="J21" s="9"/>
      <c r="K21" s="9"/>
    </row>
    <row r="22" spans="1:17" x14ac:dyDescent="0.2">
      <c r="A22" s="9"/>
      <c r="B22" s="9"/>
      <c r="C22" s="9"/>
      <c r="D22" s="9"/>
      <c r="E22" s="9"/>
      <c r="F22" s="9"/>
      <c r="G22" s="9"/>
      <c r="H22" s="9"/>
      <c r="I22" s="9"/>
      <c r="J22" s="9"/>
      <c r="K22" s="9"/>
    </row>
    <row r="23" spans="1:17" x14ac:dyDescent="0.2">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hyperlink ref="D16:J16" location="Tab_SF1B!A1" display="Tab_SF1B!A1"/>
    <hyperlink ref="D17:J17" location="tab_SF1PM!A1" display="tab_SF1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219075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21"/>
  <sheetViews>
    <sheetView showGridLines="0" workbookViewId="0">
      <pane xSplit="1" ySplit="4" topLeftCell="M5" activePane="bottomRight" state="frozen"/>
      <selection pane="topRight" activeCell="B1" sqref="B1"/>
      <selection pane="bottomLeft" activeCell="A7" sqref="A7"/>
      <selection pane="bottomRight" activeCell="W7" sqref="W7"/>
    </sheetView>
  </sheetViews>
  <sheetFormatPr baseColWidth="10" defaultColWidth="11.5703125" defaultRowHeight="12.75" x14ac:dyDescent="0.2"/>
  <cols>
    <col min="1" max="1" width="54.5703125" style="4" customWidth="1"/>
    <col min="2" max="20" width="11.5703125" style="4"/>
    <col min="21" max="22" width="11.5703125" style="78"/>
    <col min="23" max="16384" width="11.5703125" style="4"/>
  </cols>
  <sheetData>
    <row r="1" spans="1:31" ht="33" customHeight="1" x14ac:dyDescent="0.2">
      <c r="A1" s="12" t="str">
        <f>IF(desc!$B$1=1,desc!$A11,IF(desc!$B$1=2,desc!$B11,IF(desc!$B$1=3,desc!$C11,desc!$D11)))</f>
        <v>Tabelle SF1A: Anzahl Festnetzkundinnen und -kunden</v>
      </c>
    </row>
    <row r="2" spans="1:31" ht="26.1" customHeight="1" x14ac:dyDescent="0.2">
      <c r="A2" s="13" t="str">
        <f>IF(desc!$B$1=1,desc!$A12,IF(desc!$B$1=2,desc!$B12,IF(desc!$B$1=3,desc!$C12,desc!$D12)))</f>
        <v>Anzahl Kundenverträge bei FDA für den Zugang zum Dienst der Echtzeit-Sprachübertragung am 31.12.</v>
      </c>
      <c r="B2" s="5"/>
      <c r="C2" s="5"/>
      <c r="D2" s="5"/>
      <c r="E2" s="5"/>
      <c r="F2" s="5"/>
      <c r="G2" s="5"/>
      <c r="H2" s="5"/>
      <c r="I2" s="5"/>
      <c r="J2" s="5"/>
      <c r="K2" s="5"/>
      <c r="L2" s="5"/>
      <c r="M2" s="5"/>
      <c r="N2" s="5"/>
      <c r="O2" s="5"/>
      <c r="P2" s="5"/>
      <c r="Q2" s="5"/>
      <c r="R2" s="5"/>
    </row>
    <row r="3" spans="1:31" ht="5.0999999999999996" customHeight="1" x14ac:dyDescent="0.2">
      <c r="A3" s="14"/>
      <c r="B3" s="5"/>
      <c r="C3" s="5"/>
      <c r="D3" s="5"/>
      <c r="E3" s="5"/>
      <c r="F3" s="5"/>
      <c r="G3" s="5"/>
      <c r="H3" s="5"/>
      <c r="I3" s="5"/>
      <c r="J3" s="5"/>
      <c r="K3" s="5"/>
      <c r="L3" s="5"/>
      <c r="M3" s="5"/>
      <c r="N3" s="5"/>
      <c r="O3" s="5"/>
      <c r="P3" s="5"/>
      <c r="Q3" s="5"/>
      <c r="R3" s="5"/>
    </row>
    <row r="4" spans="1:31" x14ac:dyDescent="0.2">
      <c r="A4" s="32" t="str">
        <f>IF(desc!$B$1=1,desc!$A13,IF(desc!$B$1=2,desc!$B13,IF(desc!$B$1=3,desc!$C13,desc!$D13)))</f>
        <v xml:space="preserve"> Vertragsart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W4" s="17" t="str">
        <f>IF(desc!$B$1=1,desc!$A29,IF(desc!$B$1=2,desc!$B29,IF(desc!$B$1=3,desc!$C29,desc!$D29)))</f>
        <v>Ver. 16-17</v>
      </c>
    </row>
    <row r="5" spans="1:31" ht="13.35" customHeight="1" x14ac:dyDescent="0.2">
      <c r="A5" s="56" t="str">
        <f>IF(desc!$B$1=1,desc!$A14,IF(desc!$B$1=2,desc!$B14,IF(desc!$B$1=3,desc!$C14,desc!$D14)))</f>
        <v>Gesamtanzahl Kundenverträge</v>
      </c>
      <c r="B5" s="63">
        <v>4411989</v>
      </c>
      <c r="C5" s="63">
        <v>5844716</v>
      </c>
      <c r="D5" s="63">
        <v>6214632</v>
      </c>
      <c r="E5" s="63">
        <v>5852717</v>
      </c>
      <c r="F5" s="63">
        <v>5883159</v>
      </c>
      <c r="G5" s="63">
        <v>5530658</v>
      </c>
      <c r="H5" s="63">
        <v>5400468</v>
      </c>
      <c r="I5" s="63">
        <v>5346463</v>
      </c>
      <c r="J5" s="63">
        <v>5197283</v>
      </c>
      <c r="K5" s="63">
        <v>5023346</v>
      </c>
      <c r="L5" s="63">
        <v>4891412</v>
      </c>
      <c r="M5" s="63">
        <v>4704497</v>
      </c>
      <c r="N5" s="63">
        <v>4651514</v>
      </c>
      <c r="O5" s="63">
        <v>4608761</v>
      </c>
      <c r="P5" s="63">
        <v>4537219</v>
      </c>
      <c r="Q5" s="63">
        <v>4384352</v>
      </c>
      <c r="R5" s="63">
        <v>4304703</v>
      </c>
      <c r="S5" s="71">
        <v>4202352</v>
      </c>
      <c r="T5" s="71">
        <v>3902014</v>
      </c>
      <c r="U5" s="71">
        <v>3647487</v>
      </c>
      <c r="V5" s="88"/>
      <c r="W5" s="93">
        <f>(U5-T5)/T5</f>
        <v>-6.5229648074045868E-2</v>
      </c>
    </row>
    <row r="6" spans="1:31" ht="27.6" customHeight="1" x14ac:dyDescent="0.2">
      <c r="A6" s="15" t="str">
        <f>IF(desc!$B$1=1,desc!$A15,IF(desc!$B$1=2,desc!$B15,IF(desc!$B$1=3,desc!$C15,desc!$D15)))</f>
        <v>Davon Kunden, die ihren Dienst über einen von der FDA bereitgestellten Zugang (PSTN oder ISDN) nutzen (a)</v>
      </c>
      <c r="B6" s="64" t="s">
        <v>61</v>
      </c>
      <c r="C6" s="65">
        <v>4156185</v>
      </c>
      <c r="D6" s="65">
        <v>4111720</v>
      </c>
      <c r="E6" s="65">
        <v>4126178</v>
      </c>
      <c r="F6" s="65">
        <v>4075029</v>
      </c>
      <c r="G6" s="65">
        <v>4033402</v>
      </c>
      <c r="H6" s="65">
        <v>3901600</v>
      </c>
      <c r="I6" s="65">
        <v>3800069</v>
      </c>
      <c r="J6" s="65">
        <v>3711273</v>
      </c>
      <c r="K6" s="65">
        <v>3645536</v>
      </c>
      <c r="L6" s="65">
        <v>3557751</v>
      </c>
      <c r="M6" s="65">
        <v>3527676</v>
      </c>
      <c r="N6" s="65">
        <v>3472242</v>
      </c>
      <c r="O6" s="65">
        <v>3506775</v>
      </c>
      <c r="P6" s="65">
        <v>3454244</v>
      </c>
      <c r="Q6" s="65">
        <v>3305372</v>
      </c>
      <c r="R6" s="65">
        <v>2741485</v>
      </c>
      <c r="S6" s="65">
        <v>2244717</v>
      </c>
      <c r="T6" s="65">
        <v>1566947</v>
      </c>
      <c r="U6" s="65">
        <v>521958</v>
      </c>
      <c r="V6" s="88"/>
      <c r="W6" s="31">
        <f>(U6-T6)/T6</f>
        <v>-0.66689492369556846</v>
      </c>
      <c r="Y6" s="88"/>
      <c r="Z6" s="88"/>
      <c r="AA6" s="88"/>
      <c r="AB6" s="88"/>
      <c r="AC6" s="88"/>
      <c r="AD6" s="88"/>
      <c r="AE6" s="88"/>
    </row>
    <row r="7" spans="1:31" ht="39.6" customHeight="1" x14ac:dyDescent="0.2">
      <c r="A7" s="35" t="str">
        <f>IF(desc!$B$1=1,desc!$A16,IF(desc!$B$1=2,desc!$B16,IF(desc!$B$1=3,desc!$C16,desc!$D16)))</f>
        <v>Davon jene, die zwischen dem 01.01. und 31.12. von einer Konkurrentin zur jetzigen FDA gewechselt sind, die Rufnummer aber beibehalten haben (b)</v>
      </c>
      <c r="B7" s="64" t="s">
        <v>61</v>
      </c>
      <c r="C7" s="64" t="s">
        <v>62</v>
      </c>
      <c r="D7" s="66">
        <v>286</v>
      </c>
      <c r="E7" s="66">
        <v>849</v>
      </c>
      <c r="F7" s="65">
        <v>12916</v>
      </c>
      <c r="G7" s="65">
        <v>30173</v>
      </c>
      <c r="H7" s="65">
        <v>8749</v>
      </c>
      <c r="I7" s="65">
        <v>8092</v>
      </c>
      <c r="J7" s="65">
        <v>13712</v>
      </c>
      <c r="K7" s="65">
        <v>23102</v>
      </c>
      <c r="L7" s="65">
        <v>13234</v>
      </c>
      <c r="M7" s="65">
        <v>118523</v>
      </c>
      <c r="N7" s="65">
        <v>101946</v>
      </c>
      <c r="O7" s="65">
        <v>45025</v>
      </c>
      <c r="P7" s="65">
        <v>20206</v>
      </c>
      <c r="Q7" s="65">
        <v>24864</v>
      </c>
      <c r="R7" s="65">
        <v>24893</v>
      </c>
      <c r="S7" s="65">
        <v>19890</v>
      </c>
      <c r="T7" s="65">
        <v>22867</v>
      </c>
      <c r="U7" s="65">
        <v>18612</v>
      </c>
      <c r="V7" s="88"/>
      <c r="W7" s="31">
        <f t="shared" ref="W7:W11" si="0">(U7-T7)/T7</f>
        <v>-0.18607600472296323</v>
      </c>
    </row>
    <row r="8" spans="1:31" ht="25.5" x14ac:dyDescent="0.2">
      <c r="A8" s="15" t="str">
        <f>IF(desc!$B$1=1,desc!$A17,IF(desc!$B$1=2,desc!$B17,IF(desc!$B$1=3,desc!$C17,desc!$D17)))</f>
        <v>Davon Kunden, die ihren Dienst über einen von der FDA bereitgestellten VoIP-Zugang (DSL, Kabel usw.) nutzen</v>
      </c>
      <c r="B8" s="64" t="s">
        <v>63</v>
      </c>
      <c r="C8" s="64" t="s">
        <v>63</v>
      </c>
      <c r="D8" s="64" t="s">
        <v>63</v>
      </c>
      <c r="E8" s="64" t="s">
        <v>63</v>
      </c>
      <c r="F8" s="64" t="s">
        <v>63</v>
      </c>
      <c r="G8" s="64" t="s">
        <v>63</v>
      </c>
      <c r="H8" s="65">
        <v>106860</v>
      </c>
      <c r="I8" s="65">
        <v>208437</v>
      </c>
      <c r="J8" s="65">
        <v>286774</v>
      </c>
      <c r="K8" s="65">
        <v>369342</v>
      </c>
      <c r="L8" s="65">
        <v>430330</v>
      </c>
      <c r="M8" s="65">
        <v>467874</v>
      </c>
      <c r="N8" s="65">
        <v>530435</v>
      </c>
      <c r="O8" s="65">
        <v>675404</v>
      </c>
      <c r="P8" s="65">
        <v>749346</v>
      </c>
      <c r="Q8" s="65">
        <v>783463</v>
      </c>
      <c r="R8" s="65">
        <v>1309172</v>
      </c>
      <c r="S8" s="72">
        <v>1736206</v>
      </c>
      <c r="T8" s="72">
        <v>2198422</v>
      </c>
      <c r="U8" s="72">
        <v>3032593</v>
      </c>
      <c r="V8" s="88"/>
      <c r="W8" s="31">
        <f t="shared" si="0"/>
        <v>0.37944079890030213</v>
      </c>
    </row>
    <row r="9" spans="1:31" ht="39" customHeight="1" x14ac:dyDescent="0.2">
      <c r="A9" s="35" t="str">
        <f>IF(desc!$B$1=1,desc!$A18,IF(desc!$B$1=2,desc!$B18,IF(desc!$B$1=3,desc!$C18,desc!$D18)))</f>
        <v>Davon jene, die zwischen dem 01.01. und 31.12. von einer Konkurrentin zur jetzigen FDA gewechselt sind, die Rufnummer aber beibehalten haben (b)</v>
      </c>
      <c r="B9" s="64" t="s">
        <v>63</v>
      </c>
      <c r="C9" s="64" t="s">
        <v>63</v>
      </c>
      <c r="D9" s="64" t="s">
        <v>63</v>
      </c>
      <c r="E9" s="64" t="s">
        <v>63</v>
      </c>
      <c r="F9" s="64" t="s">
        <v>63</v>
      </c>
      <c r="G9" s="64" t="s">
        <v>63</v>
      </c>
      <c r="H9" s="65">
        <v>51001</v>
      </c>
      <c r="I9" s="65">
        <v>71035</v>
      </c>
      <c r="J9" s="65">
        <v>62961</v>
      </c>
      <c r="K9" s="65">
        <v>54094</v>
      </c>
      <c r="L9" s="65">
        <v>44073</v>
      </c>
      <c r="M9" s="65">
        <v>43688</v>
      </c>
      <c r="N9" s="65">
        <v>63902</v>
      </c>
      <c r="O9" s="65">
        <v>104362</v>
      </c>
      <c r="P9" s="65">
        <v>62640</v>
      </c>
      <c r="Q9" s="65">
        <v>59445</v>
      </c>
      <c r="R9" s="65">
        <v>66229</v>
      </c>
      <c r="S9" s="65">
        <v>64345</v>
      </c>
      <c r="T9" s="65">
        <v>38876</v>
      </c>
      <c r="U9" s="65">
        <v>99639</v>
      </c>
      <c r="V9" s="88"/>
      <c r="W9" s="31">
        <f t="shared" si="0"/>
        <v>1.5629951641115341</v>
      </c>
    </row>
    <row r="10" spans="1:31" ht="26.45" customHeight="1" x14ac:dyDescent="0.2">
      <c r="A10" s="15" t="str">
        <f>IF(desc!$B$1=1,desc!$A19,IF(desc!$B$1=2,desc!$B19,IF(desc!$B$1=3,desc!$C19,desc!$D19)))</f>
        <v>Davon Kunden, die ihren Dienst über einen indirekten Zugang nutzen (manuelle Wahl der Betreiber­vorwahl, "Call by Call") (c )</v>
      </c>
      <c r="B10" s="64" t="s">
        <v>61</v>
      </c>
      <c r="C10" s="65">
        <v>1038907</v>
      </c>
      <c r="D10" s="65">
        <v>1010993</v>
      </c>
      <c r="E10" s="65">
        <v>460738</v>
      </c>
      <c r="F10" s="65">
        <v>438878</v>
      </c>
      <c r="G10" s="65">
        <v>249625</v>
      </c>
      <c r="H10" s="65">
        <v>195862</v>
      </c>
      <c r="I10" s="65">
        <v>206392</v>
      </c>
      <c r="J10" s="65">
        <v>174112</v>
      </c>
      <c r="K10" s="65">
        <v>181766</v>
      </c>
      <c r="L10" s="65">
        <v>148670</v>
      </c>
      <c r="M10" s="65">
        <v>98306</v>
      </c>
      <c r="N10" s="65">
        <v>62973</v>
      </c>
      <c r="O10" s="65">
        <v>73263</v>
      </c>
      <c r="P10" s="65">
        <v>50168</v>
      </c>
      <c r="Q10" s="65">
        <v>53217</v>
      </c>
      <c r="R10" s="65">
        <v>28359</v>
      </c>
      <c r="S10" s="65">
        <v>25389</v>
      </c>
      <c r="T10" s="65">
        <v>12351</v>
      </c>
      <c r="U10" s="65">
        <v>4399</v>
      </c>
      <c r="V10" s="88"/>
      <c r="W10" s="31">
        <f t="shared" si="0"/>
        <v>-0.64383450732734193</v>
      </c>
    </row>
    <row r="11" spans="1:31" ht="25.5" x14ac:dyDescent="0.2">
      <c r="A11" s="53" t="str">
        <f>IF(desc!$B$1=1,desc!$A20,IF(desc!$B$1=2,desc!$B20,IF(desc!$B$1=3,desc!$C20,desc!$D20)))</f>
        <v>Davon Kunden, die ihren Dienst über einen indirekten Zugang nutzen (automatische Wahl der Betreibervorwähl) (d)</v>
      </c>
      <c r="B11" s="67" t="s">
        <v>61</v>
      </c>
      <c r="C11" s="68">
        <v>649624</v>
      </c>
      <c r="D11" s="68">
        <v>1091919</v>
      </c>
      <c r="E11" s="68">
        <v>1265801</v>
      </c>
      <c r="F11" s="68">
        <v>1369252</v>
      </c>
      <c r="G11" s="68">
        <v>1247631</v>
      </c>
      <c r="H11" s="68">
        <v>1196146</v>
      </c>
      <c r="I11" s="68">
        <v>1131565</v>
      </c>
      <c r="J11" s="68">
        <v>1025124</v>
      </c>
      <c r="K11" s="68">
        <v>826702</v>
      </c>
      <c r="L11" s="68">
        <v>754661</v>
      </c>
      <c r="M11" s="68">
        <v>610641</v>
      </c>
      <c r="N11" s="68">
        <v>585864</v>
      </c>
      <c r="O11" s="68">
        <v>353319</v>
      </c>
      <c r="P11" s="68">
        <v>283461</v>
      </c>
      <c r="Q11" s="68">
        <v>242300</v>
      </c>
      <c r="R11" s="68">
        <v>225687</v>
      </c>
      <c r="S11" s="68">
        <v>196040</v>
      </c>
      <c r="T11" s="68">
        <v>124294</v>
      </c>
      <c r="U11" s="68">
        <v>88537</v>
      </c>
      <c r="V11" s="88"/>
      <c r="W11" s="55">
        <f t="shared" si="0"/>
        <v>-0.28768082127858141</v>
      </c>
    </row>
    <row r="12" spans="1:31" x14ac:dyDescent="0.2">
      <c r="A12" s="16" t="str">
        <f>IF(desc!$B$1=1,desc!$A21,IF(desc!$B$1=2,desc!$B21,IF(desc!$B$1=3,desc!$C21,desc!$D21)))</f>
        <v>Hinweise:</v>
      </c>
      <c r="B12" s="40"/>
      <c r="C12" s="40"/>
      <c r="D12" s="40"/>
      <c r="E12" s="40"/>
      <c r="F12" s="40"/>
      <c r="G12" s="40"/>
      <c r="H12" s="40"/>
      <c r="I12" s="40"/>
      <c r="J12" s="40"/>
      <c r="K12" s="40"/>
      <c r="L12" s="8"/>
      <c r="M12" s="8"/>
      <c r="N12" s="8"/>
      <c r="O12" s="8"/>
      <c r="P12" s="8"/>
      <c r="Q12" s="8"/>
      <c r="R12" s="8"/>
      <c r="S12" s="8"/>
      <c r="T12" s="34"/>
      <c r="U12" s="34"/>
      <c r="V12" s="34"/>
      <c r="W12" s="54"/>
    </row>
    <row r="13" spans="1:31" x14ac:dyDescent="0.2">
      <c r="A13" s="16" t="str">
        <f>IF(desc!$B$1=1,desc!$A22,IF(desc!$B$1=2,desc!$B22,IF(desc!$B$1=3,desc!$C22,desc!$D22)))</f>
        <v>a) Definition vor 2003: Abonnemente / davon mit einer Rufnummer</v>
      </c>
    </row>
    <row r="14" spans="1:31" ht="21" customHeight="1" x14ac:dyDescent="0.2">
      <c r="A14" s="16" t="str">
        <f>IF(desc!$B$1=1,desc!$A23,IF(desc!$B$1=2,desc!$B23,IF(desc!$B$1=3,desc!$C23,desc!$D23)))</f>
        <v>b) Definition vor 2003: Abonnemente / davon jene, die zwischen dem 01.01. und dem 31.12. die Anbieterin, nicht aber die Rufnummer gewechselt haben</v>
      </c>
      <c r="K14" s="76"/>
      <c r="L14" s="76"/>
      <c r="M14" s="76"/>
      <c r="N14" s="76"/>
      <c r="O14" s="76"/>
      <c r="P14" s="76"/>
      <c r="Q14" s="76"/>
      <c r="R14" s="77"/>
      <c r="U14" s="88"/>
    </row>
    <row r="15" spans="1:31" ht="21" customHeight="1" x14ac:dyDescent="0.2">
      <c r="A15" s="16" t="str">
        <f>IF(desc!$B$1=1,desc!$A24,IF(desc!$B$1=2,desc!$B24,IF(desc!$B$1=3,desc!$C24,desc!$D24)))</f>
        <v>c) Definition vor 2003: Abonnemente / davon mit manueller Betreiberinnenauswahl oder "Call by Call" (CSC)</v>
      </c>
      <c r="K15" s="76"/>
      <c r="L15" s="92"/>
      <c r="M15" s="92"/>
      <c r="N15" s="92"/>
      <c r="O15" s="92"/>
      <c r="P15" s="92"/>
      <c r="Q15" s="92"/>
      <c r="R15" s="77"/>
    </row>
    <row r="16" spans="1:31" ht="21" customHeight="1" x14ac:dyDescent="0.2">
      <c r="A16" s="16" t="str">
        <f>IF(desc!$B$1=1,desc!$A25,IF(desc!$B$1=2,desc!$B25,IF(desc!$B$1=3,desc!$C25,desc!$D25)))</f>
        <v>d) Definition vor 2003: Abonnemente / davon mit automatischer Betreiberinnenauswahl (CPS-Abonnemente)</v>
      </c>
      <c r="K16" s="77"/>
      <c r="L16" s="77"/>
      <c r="M16" s="77"/>
      <c r="N16" s="77"/>
      <c r="O16" s="77"/>
      <c r="P16" s="77"/>
      <c r="Q16" s="77"/>
      <c r="R16" s="77"/>
      <c r="S16" s="88"/>
      <c r="T16" s="88"/>
      <c r="U16" s="88"/>
      <c r="V16" s="88"/>
    </row>
    <row r="17" spans="1:18" x14ac:dyDescent="0.2">
      <c r="A17" s="16" t="str">
        <f>IF(desc!$B$1=1,desc!$A26,IF(desc!$B$1=2,desc!$B26,IF(desc!$B$1=3,desc!$C26,desc!$D26)))</f>
        <v>e) Diese Information wurde 1998 nicht erfasst.</v>
      </c>
      <c r="K17" s="76"/>
      <c r="L17" s="76"/>
      <c r="M17" s="76"/>
      <c r="N17" s="76"/>
      <c r="O17" s="76"/>
      <c r="P17" s="76"/>
      <c r="Q17" s="76"/>
      <c r="R17" s="77"/>
    </row>
    <row r="18" spans="1:18" x14ac:dyDescent="0.2">
      <c r="A18" s="16" t="str">
        <f>IF(desc!$B$1=1,desc!$A27,IF(desc!$B$1=2,desc!$B27,IF(desc!$B$1=3,desc!$C27,desc!$D27)))</f>
        <v>f) Diese Information wurde 1999 nicht erfasst.</v>
      </c>
      <c r="K18" s="76"/>
      <c r="L18" s="76"/>
      <c r="M18" s="76"/>
      <c r="N18" s="76"/>
      <c r="O18" s="76"/>
      <c r="P18" s="76"/>
      <c r="Q18" s="76"/>
      <c r="R18" s="77"/>
    </row>
    <row r="19" spans="1:18" x14ac:dyDescent="0.2">
      <c r="A19" s="16" t="str">
        <f>IF(desc!$B$1=1,desc!$A28,IF(desc!$B$1=2,desc!$B28,IF(desc!$B$1=3,desc!$C28,desc!$D28)))</f>
        <v xml:space="preserve">j) Diese Information wurde vor 2004 nicht erfasst. </v>
      </c>
      <c r="K19" s="76"/>
      <c r="L19" s="76"/>
      <c r="M19" s="76"/>
      <c r="N19" s="76"/>
      <c r="O19" s="76"/>
      <c r="P19" s="76"/>
      <c r="Q19" s="76"/>
      <c r="R19" s="77"/>
    </row>
    <row r="20" spans="1:18" x14ac:dyDescent="0.2">
      <c r="B20" s="9"/>
      <c r="C20" s="9"/>
      <c r="D20" s="9"/>
      <c r="E20" s="9"/>
      <c r="K20" s="76"/>
      <c r="L20" s="76"/>
      <c r="M20" s="76"/>
      <c r="N20" s="76"/>
      <c r="O20" s="76"/>
      <c r="P20" s="76"/>
      <c r="Q20" s="76"/>
      <c r="R20" s="77"/>
    </row>
    <row r="21" spans="1:18" ht="13.5"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22"/>
  <sheetViews>
    <sheetView showGridLines="0" workbookViewId="0">
      <pane xSplit="1" ySplit="4" topLeftCell="E5" activePane="bottomRight" state="frozen"/>
      <selection pane="topRight" activeCell="B1" sqref="B1"/>
      <selection pane="bottomLeft" activeCell="A7" sqref="A7"/>
      <selection pane="bottomRight" activeCell="U6" sqref="U6"/>
    </sheetView>
  </sheetViews>
  <sheetFormatPr baseColWidth="10" defaultColWidth="11.5703125" defaultRowHeight="12.75" x14ac:dyDescent="0.2"/>
  <cols>
    <col min="1" max="1" width="54.5703125" style="78" customWidth="1"/>
    <col min="2" max="16384" width="11.5703125" style="78"/>
  </cols>
  <sheetData>
    <row r="1" spans="1:21" ht="33" customHeight="1" x14ac:dyDescent="0.2">
      <c r="A1" s="12" t="str">
        <f>IF(desc!$B$1=1,desc!$A11,IF(desc!$B$1=2,desc!$B11,IF(desc!$B$1=3,desc!$C11,desc!$D11)))</f>
        <v>Tabelle SF1A: Anzahl Festnetzkundinnen und -kunden</v>
      </c>
    </row>
    <row r="2" spans="1:21" ht="26.1" customHeight="1" x14ac:dyDescent="0.2">
      <c r="A2" s="13" t="str">
        <f>IF(desc!$B$1=1,desc!$A12,IF(desc!$B$1=2,desc!$B12,IF(desc!$B$1=3,desc!$C12,desc!$D12)))</f>
        <v>Anzahl Kundenverträge bei FDA für den Zugang zum Dienst der Echtzeit-Sprachübertragung am 31.12.</v>
      </c>
      <c r="B2" s="79"/>
      <c r="C2" s="79"/>
      <c r="D2" s="79"/>
      <c r="E2" s="79"/>
      <c r="F2" s="79"/>
      <c r="G2" s="79"/>
      <c r="H2" s="79"/>
      <c r="I2" s="79"/>
      <c r="J2" s="79"/>
      <c r="K2" s="79"/>
      <c r="L2" s="79"/>
      <c r="M2" s="79"/>
      <c r="N2" s="79"/>
      <c r="O2" s="79"/>
      <c r="P2" s="79"/>
      <c r="Q2" s="79"/>
      <c r="R2" s="79"/>
    </row>
    <row r="3" spans="1:21" ht="5.0999999999999996" customHeight="1" x14ac:dyDescent="0.2">
      <c r="A3" s="14"/>
      <c r="B3" s="79"/>
      <c r="C3" s="79"/>
      <c r="D3" s="79"/>
      <c r="E3" s="79"/>
      <c r="F3" s="79"/>
      <c r="G3" s="79"/>
      <c r="H3" s="79"/>
      <c r="I3" s="79"/>
      <c r="J3" s="79"/>
      <c r="K3" s="79"/>
      <c r="L3" s="79"/>
      <c r="M3" s="79"/>
      <c r="N3" s="79"/>
      <c r="O3" s="79"/>
      <c r="P3" s="79"/>
      <c r="Q3" s="79"/>
      <c r="R3" s="79"/>
    </row>
    <row r="4" spans="1:21" x14ac:dyDescent="0.2">
      <c r="A4" s="32" t="str">
        <f>IF(desc!$B$1=1,desc!$A13,IF(desc!$B$1=2,desc!$B13,IF(desc!$B$1=3,desc!$C13,desc!$D13)))</f>
        <v xml:space="preserve"> Vertragsart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row>
    <row r="5" spans="1:21" ht="13.35" customHeight="1" x14ac:dyDescent="0.2">
      <c r="A5" s="56" t="str">
        <f>IF(desc!$B$1=1,desc!$A14,IF(desc!$B$1=2,desc!$B14,IF(desc!$B$1=3,desc!$C14,desc!$D14)))</f>
        <v>Gesamtanzahl Kundenverträge</v>
      </c>
      <c r="B5" s="63">
        <v>4411989</v>
      </c>
      <c r="C5" s="63">
        <v>5844716</v>
      </c>
      <c r="D5" s="63">
        <v>6214632</v>
      </c>
      <c r="E5" s="63">
        <v>5852717</v>
      </c>
      <c r="F5" s="63">
        <v>5883159</v>
      </c>
      <c r="G5" s="63">
        <v>5530658</v>
      </c>
      <c r="H5" s="63">
        <v>5400468</v>
      </c>
      <c r="I5" s="63">
        <v>5346463</v>
      </c>
      <c r="J5" s="63">
        <v>5197283</v>
      </c>
      <c r="K5" s="63">
        <v>5023346</v>
      </c>
      <c r="L5" s="63">
        <v>4891412</v>
      </c>
      <c r="M5" s="63">
        <v>4704497</v>
      </c>
      <c r="N5" s="63">
        <v>4651514</v>
      </c>
      <c r="O5" s="63">
        <v>4608761</v>
      </c>
      <c r="P5" s="63">
        <v>4537219</v>
      </c>
      <c r="Q5" s="63">
        <v>4384352</v>
      </c>
      <c r="R5" s="63">
        <v>4266091</v>
      </c>
      <c r="S5" s="71">
        <f>Tab_SF1A!S5</f>
        <v>4202352</v>
      </c>
      <c r="T5" s="71">
        <f>Tab_SF1A!T5</f>
        <v>3902014</v>
      </c>
      <c r="U5" s="71">
        <f>Tab_SF1A!U5</f>
        <v>3647487</v>
      </c>
    </row>
    <row r="6" spans="1:21" ht="13.35" customHeight="1" x14ac:dyDescent="0.2">
      <c r="A6" s="15" t="str">
        <f>IF(desc!$B$1=1,desc!$A59,IF(desc!$B$1=2,desc!$B59,IF(desc!$B$1=3,desc!$C59,desc!$D59)))</f>
        <v>Von der FDA bereitgestellten Zugang (PSTN oder ISDN)</v>
      </c>
      <c r="B6" s="64" t="s">
        <v>61</v>
      </c>
      <c r="C6" s="65">
        <v>4156185</v>
      </c>
      <c r="D6" s="65">
        <v>4111720</v>
      </c>
      <c r="E6" s="65">
        <v>4126178</v>
      </c>
      <c r="F6" s="65">
        <v>4075029</v>
      </c>
      <c r="G6" s="65">
        <v>4033402</v>
      </c>
      <c r="H6" s="65">
        <v>3901600</v>
      </c>
      <c r="I6" s="65">
        <v>3800069</v>
      </c>
      <c r="J6" s="65">
        <v>3711273</v>
      </c>
      <c r="K6" s="65">
        <v>3645536</v>
      </c>
      <c r="L6" s="65">
        <v>3557751</v>
      </c>
      <c r="M6" s="65">
        <v>3527676</v>
      </c>
      <c r="N6" s="65">
        <v>3472242</v>
      </c>
      <c r="O6" s="65">
        <v>3506775</v>
      </c>
      <c r="P6" s="65">
        <v>3454244</v>
      </c>
      <c r="Q6" s="65">
        <v>3305372</v>
      </c>
      <c r="R6" s="65">
        <v>3098709</v>
      </c>
      <c r="S6" s="89">
        <f>Tab_SF1A!S6</f>
        <v>2244717</v>
      </c>
      <c r="T6" s="89">
        <f>Tab_SF1A!T6</f>
        <v>1566947</v>
      </c>
      <c r="U6" s="89">
        <f>Tab_SF1A!U6</f>
        <v>521958</v>
      </c>
    </row>
    <row r="7" spans="1:21" ht="39.6" customHeight="1" x14ac:dyDescent="0.2">
      <c r="A7" s="35" t="str">
        <f>IF(desc!$B$1=1,desc!$A16,IF(desc!$B$1=2,desc!$B16,IF(desc!$B$1=3,desc!$C16,desc!$D16)))</f>
        <v>Davon jene, die zwischen dem 01.01. und 31.12. von einer Konkurrentin zur jetzigen FDA gewechselt sind, die Rufnummer aber beibehalten haben (b)</v>
      </c>
      <c r="B7" s="64" t="s">
        <v>61</v>
      </c>
      <c r="C7" s="64" t="s">
        <v>62</v>
      </c>
      <c r="D7" s="66">
        <v>286</v>
      </c>
      <c r="E7" s="66">
        <v>849</v>
      </c>
      <c r="F7" s="65">
        <v>12916</v>
      </c>
      <c r="G7" s="65">
        <v>30173</v>
      </c>
      <c r="H7" s="65">
        <v>8749</v>
      </c>
      <c r="I7" s="65">
        <v>8092</v>
      </c>
      <c r="J7" s="65">
        <v>13712</v>
      </c>
      <c r="K7" s="65">
        <v>23102</v>
      </c>
      <c r="L7" s="65">
        <v>13234</v>
      </c>
      <c r="M7" s="65">
        <v>118523</v>
      </c>
      <c r="N7" s="65">
        <v>101946</v>
      </c>
      <c r="O7" s="65">
        <v>45025</v>
      </c>
      <c r="P7" s="65">
        <v>20206</v>
      </c>
      <c r="Q7" s="65">
        <v>24864</v>
      </c>
      <c r="R7" s="65">
        <v>24893</v>
      </c>
      <c r="S7" s="91">
        <f>Tab_SF1A!S7</f>
        <v>19890</v>
      </c>
      <c r="T7" s="91">
        <f>Tab_SF1A!T7</f>
        <v>22867</v>
      </c>
      <c r="U7" s="91">
        <f>Tab_SF1A!U7</f>
        <v>18612</v>
      </c>
    </row>
    <row r="8" spans="1:21" ht="13.35" customHeight="1" x14ac:dyDescent="0.2">
      <c r="A8" s="15" t="str">
        <f>IF(desc!$B$1=1,desc!$A60,IF(desc!$B$1=2,desc!$B60,IF(desc!$B$1=3,desc!$C60,desc!$D60)))</f>
        <v>Von der FDA bereitgestellten VoIP-Zugang (DSL, Kabel usw.)</v>
      </c>
      <c r="B8" s="64" t="s">
        <v>63</v>
      </c>
      <c r="C8" s="64" t="s">
        <v>63</v>
      </c>
      <c r="D8" s="64" t="s">
        <v>63</v>
      </c>
      <c r="E8" s="64" t="s">
        <v>63</v>
      </c>
      <c r="F8" s="64" t="s">
        <v>63</v>
      </c>
      <c r="G8" s="64" t="s">
        <v>63</v>
      </c>
      <c r="H8" s="65">
        <v>106860</v>
      </c>
      <c r="I8" s="65">
        <v>208437</v>
      </c>
      <c r="J8" s="65">
        <v>286774</v>
      </c>
      <c r="K8" s="65">
        <v>369342</v>
      </c>
      <c r="L8" s="65">
        <v>430330</v>
      </c>
      <c r="M8" s="65">
        <v>467874</v>
      </c>
      <c r="N8" s="65">
        <v>530435</v>
      </c>
      <c r="O8" s="65">
        <v>675404</v>
      </c>
      <c r="P8" s="65">
        <v>749346</v>
      </c>
      <c r="Q8" s="65">
        <v>783463</v>
      </c>
      <c r="R8" s="65">
        <v>913336</v>
      </c>
      <c r="S8" s="89">
        <f>Tab_SF1A!S8</f>
        <v>1736206</v>
      </c>
      <c r="T8" s="89">
        <f>Tab_SF1A!T8</f>
        <v>2198422</v>
      </c>
      <c r="U8" s="89">
        <f>Tab_SF1A!U8</f>
        <v>3032593</v>
      </c>
    </row>
    <row r="9" spans="1:21" ht="39" customHeight="1" x14ac:dyDescent="0.2">
      <c r="A9" s="35" t="str">
        <f>IF(desc!$B$1=1,desc!$A18,IF(desc!$B$1=2,desc!$B18,IF(desc!$B$1=3,desc!$C18,desc!$D18)))</f>
        <v>Davon jene, die zwischen dem 01.01. und 31.12. von einer Konkurrentin zur jetzigen FDA gewechselt sind, die Rufnummer aber beibehalten haben (b)</v>
      </c>
      <c r="B9" s="64" t="s">
        <v>63</v>
      </c>
      <c r="C9" s="64" t="s">
        <v>63</v>
      </c>
      <c r="D9" s="64" t="s">
        <v>63</v>
      </c>
      <c r="E9" s="64" t="s">
        <v>63</v>
      </c>
      <c r="F9" s="64" t="s">
        <v>63</v>
      </c>
      <c r="G9" s="64" t="s">
        <v>63</v>
      </c>
      <c r="H9" s="65">
        <v>51001</v>
      </c>
      <c r="I9" s="65">
        <v>71035</v>
      </c>
      <c r="J9" s="65">
        <v>62961</v>
      </c>
      <c r="K9" s="65">
        <v>54094</v>
      </c>
      <c r="L9" s="65">
        <v>44073</v>
      </c>
      <c r="M9" s="65">
        <v>43688</v>
      </c>
      <c r="N9" s="65">
        <v>63902</v>
      </c>
      <c r="O9" s="65">
        <v>104362</v>
      </c>
      <c r="P9" s="65">
        <v>62640</v>
      </c>
      <c r="Q9" s="65">
        <v>59445</v>
      </c>
      <c r="R9" s="65">
        <v>66229</v>
      </c>
      <c r="S9" s="90">
        <f>Tab_SF1A!S9</f>
        <v>64345</v>
      </c>
      <c r="T9" s="90">
        <f>Tab_SF1A!T9</f>
        <v>38876</v>
      </c>
      <c r="U9" s="90">
        <f>Tab_SF1A!U9</f>
        <v>99639</v>
      </c>
    </row>
    <row r="10" spans="1:21" ht="13.35" customHeight="1" x14ac:dyDescent="0.2">
      <c r="A10" s="15" t="str">
        <f>IF(desc!$B$1=1,desc!$A61,IF(desc!$B$1=2,desc!$B61,IF(desc!$B$1=3,desc!$C61,desc!$D61)))</f>
        <v>Indirekten Zugang (manuelle Wahl der Betreiber­vorwahl, "Call by Call")</v>
      </c>
      <c r="B10" s="64" t="s">
        <v>61</v>
      </c>
      <c r="C10" s="65">
        <v>1038907</v>
      </c>
      <c r="D10" s="65">
        <v>1010993</v>
      </c>
      <c r="E10" s="65">
        <v>460738</v>
      </c>
      <c r="F10" s="65">
        <v>438878</v>
      </c>
      <c r="G10" s="65">
        <v>249625</v>
      </c>
      <c r="H10" s="65">
        <v>195862</v>
      </c>
      <c r="I10" s="65">
        <v>206392</v>
      </c>
      <c r="J10" s="65">
        <v>174112</v>
      </c>
      <c r="K10" s="65">
        <v>181766</v>
      </c>
      <c r="L10" s="65">
        <v>148670</v>
      </c>
      <c r="M10" s="65">
        <v>98306</v>
      </c>
      <c r="N10" s="65">
        <v>62973</v>
      </c>
      <c r="O10" s="65">
        <v>73263</v>
      </c>
      <c r="P10" s="65">
        <v>50168</v>
      </c>
      <c r="Q10" s="65">
        <v>53217</v>
      </c>
      <c r="R10" s="65">
        <v>28359</v>
      </c>
      <c r="S10" s="89">
        <f>Tab_SF1A!S10</f>
        <v>25389</v>
      </c>
      <c r="T10" s="89">
        <f>Tab_SF1A!T10</f>
        <v>12351</v>
      </c>
      <c r="U10" s="89">
        <f>Tab_SF1A!U10</f>
        <v>4399</v>
      </c>
    </row>
    <row r="11" spans="1:21" x14ac:dyDescent="0.2">
      <c r="A11" s="15" t="str">
        <f>IF(desc!$B$1=1,desc!$A62,IF(desc!$B$1=2,desc!$B62,IF(desc!$B$1=3,desc!$C62,desc!$D62)))</f>
        <v>Indirekten Zugang (automatische Wahl der Betreibervorwähl)</v>
      </c>
      <c r="B11" s="64" t="s">
        <v>61</v>
      </c>
      <c r="C11" s="65">
        <v>649624</v>
      </c>
      <c r="D11" s="65">
        <v>1091919</v>
      </c>
      <c r="E11" s="65">
        <v>1265801</v>
      </c>
      <c r="F11" s="65">
        <v>1369252</v>
      </c>
      <c r="G11" s="65">
        <v>1247631</v>
      </c>
      <c r="H11" s="65">
        <v>1196146</v>
      </c>
      <c r="I11" s="65">
        <v>1131565</v>
      </c>
      <c r="J11" s="65">
        <v>1025124</v>
      </c>
      <c r="K11" s="65">
        <v>826702</v>
      </c>
      <c r="L11" s="65">
        <v>754661</v>
      </c>
      <c r="M11" s="65">
        <v>610641</v>
      </c>
      <c r="N11" s="65">
        <v>585864</v>
      </c>
      <c r="O11" s="65">
        <v>353319</v>
      </c>
      <c r="P11" s="65">
        <v>283461</v>
      </c>
      <c r="Q11" s="65">
        <v>242300</v>
      </c>
      <c r="R11" s="65">
        <v>225687</v>
      </c>
      <c r="S11" s="89">
        <f>Tab_SF1A!S11</f>
        <v>196040</v>
      </c>
      <c r="T11" s="89">
        <f>Tab_SF1A!T11</f>
        <v>124294</v>
      </c>
      <c r="U11" s="89">
        <f>Tab_SF1A!U11</f>
        <v>88537</v>
      </c>
    </row>
    <row r="12" spans="1:21" ht="25.5" x14ac:dyDescent="0.2">
      <c r="A12" s="84" t="str">
        <f>IF(desc!$B$1=1,desc!A63,IF(desc!$B$1=2,desc!$B63,IF(desc!$B$1=3,desc!C63,desc!D63)))</f>
        <v>% Kunden, die von einer Konkurrentin zur jetzigen FDA gewechselt sind, die Rufnummer aber beibehalten haben</v>
      </c>
      <c r="B12" s="82"/>
      <c r="C12" s="82"/>
      <c r="D12" s="82"/>
      <c r="E12" s="82"/>
      <c r="F12" s="82"/>
      <c r="G12" s="82"/>
      <c r="H12" s="82">
        <f t="shared" ref="H12:S12" si="0">(H7+H9)/H5</f>
        <v>1.1063855947299382E-2</v>
      </c>
      <c r="I12" s="82">
        <f t="shared" si="0"/>
        <v>1.4799877975401681E-2</v>
      </c>
      <c r="J12" s="82">
        <f t="shared" si="0"/>
        <v>1.4752515881855962E-2</v>
      </c>
      <c r="K12" s="82">
        <f t="shared" si="0"/>
        <v>1.5367446319644316E-2</v>
      </c>
      <c r="L12" s="82">
        <f t="shared" si="0"/>
        <v>1.1715839925158626E-2</v>
      </c>
      <c r="M12" s="82">
        <f t="shared" si="0"/>
        <v>3.4479987977460713E-2</v>
      </c>
      <c r="N12" s="82">
        <f t="shared" si="0"/>
        <v>3.5654627719060937E-2</v>
      </c>
      <c r="O12" s="82">
        <f t="shared" si="0"/>
        <v>3.2413700775544667E-2</v>
      </c>
      <c r="P12" s="82">
        <f t="shared" si="0"/>
        <v>1.8259202388070755E-2</v>
      </c>
      <c r="Q12" s="82">
        <f t="shared" si="0"/>
        <v>1.9229523541905394E-2</v>
      </c>
      <c r="R12" s="82">
        <f t="shared" si="0"/>
        <v>2.1359600627365895E-2</v>
      </c>
      <c r="S12" s="82">
        <f t="shared" si="0"/>
        <v>2.004472733364554E-2</v>
      </c>
      <c r="T12" s="82">
        <f t="shared" ref="T12:U12" si="1">(T7+T9)/T5</f>
        <v>1.5823367112470638E-2</v>
      </c>
      <c r="U12" s="82">
        <f t="shared" si="1"/>
        <v>3.2419855094754278E-2</v>
      </c>
    </row>
    <row r="13" spans="1:21" x14ac:dyDescent="0.2">
      <c r="A13" s="16" t="str">
        <f>IF(desc!$B$1=1,desc!$A21,IF(desc!$B$1=2,desc!$B21,IF(desc!$B$1=3,desc!$C21,desc!$D21)))</f>
        <v>Hinweise:</v>
      </c>
      <c r="B13" s="40"/>
      <c r="C13" s="40"/>
      <c r="D13" s="40"/>
      <c r="E13" s="40"/>
      <c r="F13" s="40"/>
      <c r="G13" s="40"/>
      <c r="H13" s="40"/>
      <c r="I13" s="40"/>
      <c r="J13" s="40"/>
      <c r="K13" s="40"/>
      <c r="L13" s="8"/>
      <c r="M13" s="8"/>
      <c r="N13" s="8"/>
      <c r="O13" s="8"/>
      <c r="P13" s="8"/>
      <c r="Q13" s="8"/>
      <c r="R13" s="8"/>
      <c r="S13" s="8"/>
      <c r="T13" s="34"/>
    </row>
    <row r="14" spans="1:21" x14ac:dyDescent="0.2">
      <c r="A14" s="16" t="str">
        <f>IF(desc!$B$1=1,desc!$A22,IF(desc!$B$1=2,desc!$B22,IF(desc!$B$1=3,desc!$C22,desc!$D22)))</f>
        <v>a) Definition vor 2003: Abonnemente / davon mit einer Rufnummer</v>
      </c>
    </row>
    <row r="15" spans="1:21" ht="21" customHeight="1" x14ac:dyDescent="0.2">
      <c r="A15" s="16" t="str">
        <f>IF(desc!$B$1=1,desc!$A23,IF(desc!$B$1=2,desc!$B23,IF(desc!$B$1=3,desc!$C23,desc!$D23)))</f>
        <v>b) Definition vor 2003: Abonnemente / davon jene, die zwischen dem 01.01. und dem 31.12. die Anbieterin, nicht aber die Rufnummer gewechselt haben</v>
      </c>
      <c r="K15" s="76"/>
      <c r="L15" s="76"/>
      <c r="M15" s="76"/>
      <c r="N15" s="76"/>
      <c r="O15" s="76"/>
      <c r="P15" s="76"/>
      <c r="Q15" s="76"/>
      <c r="R15" s="77"/>
    </row>
    <row r="16" spans="1:21" ht="21" customHeight="1" x14ac:dyDescent="0.2">
      <c r="A16" s="16" t="str">
        <f>IF(desc!$B$1=1,desc!$A24,IF(desc!$B$1=2,desc!$B24,IF(desc!$B$1=3,desc!$C24,desc!$D24)))</f>
        <v>c) Definition vor 2003: Abonnemente / davon mit manueller Betreiberinnenauswahl oder "Call by Call" (CSC)</v>
      </c>
      <c r="K16" s="76"/>
      <c r="L16" s="76"/>
      <c r="M16" s="76"/>
      <c r="N16" s="76"/>
      <c r="O16" s="76"/>
      <c r="P16" s="76"/>
      <c r="Q16" s="76"/>
      <c r="R16" s="77"/>
    </row>
    <row r="17" spans="1:18" ht="21" customHeight="1" x14ac:dyDescent="0.2">
      <c r="A17" s="16" t="str">
        <f>IF(desc!$B$1=1,desc!$A25,IF(desc!$B$1=2,desc!$B25,IF(desc!$B$1=3,desc!$C25,desc!$D25)))</f>
        <v>d) Definition vor 2003: Abonnemente / davon mit automatischer Betreiberinnenauswahl (CPS-Abonnemente)</v>
      </c>
      <c r="K17" s="77"/>
      <c r="L17" s="77"/>
      <c r="M17" s="77"/>
      <c r="N17" s="77"/>
      <c r="O17" s="77"/>
      <c r="P17" s="77"/>
      <c r="Q17" s="77"/>
      <c r="R17" s="77"/>
    </row>
    <row r="18" spans="1:18" x14ac:dyDescent="0.2">
      <c r="A18" s="16" t="str">
        <f>IF(desc!$B$1=1,desc!$A26,IF(desc!$B$1=2,desc!$B26,IF(desc!$B$1=3,desc!$C26,desc!$D26)))</f>
        <v>e) Diese Information wurde 1998 nicht erfasst.</v>
      </c>
      <c r="K18" s="76"/>
      <c r="L18" s="76"/>
      <c r="M18" s="76"/>
      <c r="N18" s="76"/>
      <c r="O18" s="76"/>
      <c r="P18" s="76"/>
      <c r="Q18" s="76"/>
      <c r="R18" s="77"/>
    </row>
    <row r="19" spans="1:18" x14ac:dyDescent="0.2">
      <c r="A19" s="16" t="str">
        <f>IF(desc!$B$1=1,desc!$A27,IF(desc!$B$1=2,desc!$B27,IF(desc!$B$1=3,desc!$C27,desc!$D27)))</f>
        <v>f) Diese Information wurde 1999 nicht erfasst.</v>
      </c>
      <c r="K19" s="76"/>
      <c r="L19" s="76"/>
      <c r="M19" s="76"/>
      <c r="N19" s="76"/>
      <c r="O19" s="76"/>
      <c r="P19" s="76"/>
      <c r="Q19" s="76"/>
      <c r="R19" s="77"/>
    </row>
    <row r="20" spans="1:18" x14ac:dyDescent="0.2">
      <c r="A20" s="16" t="str">
        <f>IF(desc!$B$1=1,desc!$A28,IF(desc!$B$1=2,desc!$B28,IF(desc!$B$1=3,desc!$C28,desc!$D28)))</f>
        <v xml:space="preserve">j) Diese Information wurde vor 2004 nicht erfasst. </v>
      </c>
      <c r="K20" s="76"/>
      <c r="L20" s="76"/>
      <c r="M20" s="76"/>
      <c r="N20" s="76"/>
      <c r="O20" s="76"/>
      <c r="P20" s="76"/>
      <c r="Q20" s="76"/>
      <c r="R20" s="77"/>
    </row>
    <row r="21" spans="1:18" x14ac:dyDescent="0.2">
      <c r="B21" s="9"/>
      <c r="C21" s="9"/>
      <c r="D21" s="9"/>
      <c r="E21" s="9"/>
      <c r="K21" s="76"/>
      <c r="L21" s="76"/>
      <c r="M21" s="76"/>
      <c r="N21" s="76"/>
      <c r="O21" s="76"/>
      <c r="P21" s="76"/>
      <c r="Q21" s="76"/>
      <c r="R21" s="77"/>
    </row>
    <row r="22" spans="1:18" ht="13.5" x14ac:dyDescent="0.25">
      <c r="B22" s="9"/>
      <c r="C22" s="9"/>
      <c r="D22" s="9"/>
      <c r="E22" s="10"/>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78" customWidth="1"/>
    <col min="2" max="5" width="11.5703125" style="78" customWidth="1"/>
    <col min="6" max="16384" width="11.5703125" style="78"/>
  </cols>
  <sheetData>
    <row r="1" spans="1:12" ht="33" customHeight="1" x14ac:dyDescent="0.2">
      <c r="A1" s="18" t="str">
        <f>IF(desc!$B$1=1,desc!$A40,IF(desc!$B$1=2,desc!$B40,IF(desc!$B$1=3,desc!$C40,desc!$D40)))</f>
        <v>Tabelle SF1PM: Telefondienste auf dem Festnetz</v>
      </c>
    </row>
    <row r="2" spans="1:12" ht="41.45" customHeight="1" x14ac:dyDescent="0.2">
      <c r="A2" s="13" t="str">
        <f>IF(desc!$B$1=1,desc!$A41,IF(desc!$B$1=2,desc!$B41,IF(desc!$B$1=3,desc!$C41,desc!$D41)))</f>
        <v>Marktanteile nach Anzahl Kundenverträge für den Zugang zum Dienst der Echtzeit-Sprachübertragung am 31.12.</v>
      </c>
      <c r="B2" s="79"/>
      <c r="C2" s="79"/>
      <c r="D2" s="79"/>
      <c r="E2" s="79"/>
      <c r="F2" s="79"/>
      <c r="G2" s="79"/>
      <c r="H2" s="79"/>
      <c r="I2" s="79"/>
    </row>
    <row r="3" spans="1:12" ht="5.0999999999999996" customHeight="1" x14ac:dyDescent="0.2">
      <c r="A3" s="14"/>
      <c r="B3" s="79"/>
      <c r="C3" s="79"/>
      <c r="D3" s="79"/>
      <c r="E3" s="79"/>
      <c r="F3" s="79"/>
      <c r="G3" s="79"/>
      <c r="H3" s="79"/>
      <c r="I3" s="79"/>
    </row>
    <row r="4" spans="1:12" x14ac:dyDescent="0.2">
      <c r="A4" s="33" t="str">
        <f>IF(desc!$B$1=1,desc!$A42,IF(desc!$B$1=2,desc!$B42,IF(desc!$B$1=3,desc!$C42,desc!$D42)))</f>
        <v>Marktanteile in % am 31.12</v>
      </c>
      <c r="B4" s="7">
        <v>2007</v>
      </c>
      <c r="C4" s="7">
        <v>2008</v>
      </c>
      <c r="D4" s="7">
        <v>2009</v>
      </c>
      <c r="E4" s="7">
        <v>2010</v>
      </c>
      <c r="F4" s="7">
        <v>2011</v>
      </c>
      <c r="G4" s="7">
        <v>2012</v>
      </c>
      <c r="H4" s="7">
        <v>2013</v>
      </c>
      <c r="I4" s="7">
        <v>2014</v>
      </c>
      <c r="J4" s="7">
        <v>2015</v>
      </c>
      <c r="K4" s="7">
        <v>2016</v>
      </c>
      <c r="L4" s="7">
        <v>2017</v>
      </c>
    </row>
    <row r="5" spans="1:12" x14ac:dyDescent="0.2">
      <c r="A5" s="42" t="str">
        <f>IF(desc!$B$1=1,desc!$A43,IF(desc!$B$1=2,desc!$B43,IF(desc!$B$1=3,desc!$C43,desc!$D43)))</f>
        <v>Swisscom AG</v>
      </c>
      <c r="B5" s="58">
        <v>0.67811999999999995</v>
      </c>
      <c r="C5" s="58">
        <v>0.68311999999999995</v>
      </c>
      <c r="D5" s="58">
        <v>0.68237999999999999</v>
      </c>
      <c r="E5" s="58">
        <v>0.65342999999999996</v>
      </c>
      <c r="F5" s="58">
        <v>0.63621000000000005</v>
      </c>
      <c r="G5" s="58">
        <v>0.64000999999999997</v>
      </c>
      <c r="H5" s="58">
        <v>0.63429000000000002</v>
      </c>
      <c r="I5" s="58">
        <v>0.62307000000000001</v>
      </c>
      <c r="J5" s="80">
        <v>0.60240000000000005</v>
      </c>
      <c r="K5" s="80">
        <v>0.60251953517696522</v>
      </c>
      <c r="L5" s="80">
        <v>0.56136483664407777</v>
      </c>
    </row>
    <row r="6" spans="1:12" x14ac:dyDescent="0.2">
      <c r="A6" s="42" t="str">
        <f>IF(desc!$B$1=1,desc!$A44,IF(desc!$B$1=2,desc!$B44,IF(desc!$B$1=3,desc!$C44,desc!$D44)))</f>
        <v>Cablecom GmbH</v>
      </c>
      <c r="B6" s="58">
        <v>7.1720000000000006E-2</v>
      </c>
      <c r="C6" s="58">
        <v>7.7740000000000004E-2</v>
      </c>
      <c r="D6" s="58">
        <v>7.5990000000000002E-2</v>
      </c>
      <c r="E6" s="58">
        <v>8.1750000000000003E-2</v>
      </c>
      <c r="F6" s="58">
        <v>8.7410000000000002E-2</v>
      </c>
      <c r="G6" s="58">
        <v>0.10083</v>
      </c>
      <c r="H6" s="58">
        <v>0.11337999999999999</v>
      </c>
      <c r="I6" s="58">
        <v>0.11826</v>
      </c>
      <c r="J6" s="80">
        <v>0.12989000000000001</v>
      </c>
      <c r="K6" s="80">
        <v>0.13463003351746777</v>
      </c>
      <c r="L6" s="80">
        <v>0.15050418765618617</v>
      </c>
    </row>
    <row r="7" spans="1:12" ht="13.35" customHeight="1" x14ac:dyDescent="0.2">
      <c r="A7" s="42" t="str">
        <f>IF(desc!$B$1=1,desc!$A45,IF(desc!$B$1=2,desc!$B45,IF(desc!$B$1=3,desc!$C45,desc!$D45)))</f>
        <v>Sunrise Communications AG</v>
      </c>
      <c r="B7" s="58">
        <v>0.11423999999999999</v>
      </c>
      <c r="C7" s="58">
        <v>0.10793999999999999</v>
      </c>
      <c r="D7" s="58">
        <v>0.11012</v>
      </c>
      <c r="E7" s="58">
        <v>0.11351</v>
      </c>
      <c r="F7" s="58">
        <v>0.11801</v>
      </c>
      <c r="G7" s="58">
        <v>9.7919999999999993E-2</v>
      </c>
      <c r="H7" s="58">
        <v>9.4759999999999997E-2</v>
      </c>
      <c r="I7" s="58">
        <v>9.0810000000000002E-2</v>
      </c>
      <c r="J7" s="80">
        <v>9.5320000000000002E-2</v>
      </c>
      <c r="K7" s="80">
        <v>0.10602899821774774</v>
      </c>
      <c r="L7" s="80">
        <v>0.1241869534856144</v>
      </c>
    </row>
    <row r="8" spans="1:12" x14ac:dyDescent="0.2">
      <c r="A8" s="42" t="str">
        <f>IF(desc!$B$1=1,desc!$A46,IF(desc!$B$1=2,desc!$B46,IF(desc!$B$1=3,desc!$C46,desc!$D46)))</f>
        <v>Finecom Telecommunications AG</v>
      </c>
      <c r="B8" s="58">
        <v>1.6900000000000001E-3</v>
      </c>
      <c r="C8" s="58">
        <v>3.62E-3</v>
      </c>
      <c r="D8" s="58">
        <v>4.81E-3</v>
      </c>
      <c r="E8" s="58">
        <v>6.13E-3</v>
      </c>
      <c r="F8" s="58">
        <v>7.3400000000000002E-3</v>
      </c>
      <c r="G8" s="58">
        <v>9.7199999999999995E-3</v>
      </c>
      <c r="H8" s="58">
        <v>1.5689999999999999E-2</v>
      </c>
      <c r="I8" s="58">
        <v>1.9109999999999999E-2</v>
      </c>
      <c r="J8" s="80">
        <v>2.2880000000000001E-2</v>
      </c>
      <c r="K8" s="80">
        <v>2.6778103030114773E-2</v>
      </c>
      <c r="L8" s="80">
        <v>3.2657459825291071E-2</v>
      </c>
    </row>
    <row r="9" spans="1:12" x14ac:dyDescent="0.2">
      <c r="A9" s="42" t="str">
        <f>IF(desc!$B$1=1,desc!$A47,IF(desc!$B$1=2,desc!$B47,IF(desc!$B$1=3,desc!$C47,desc!$D47)))</f>
        <v>Netstream AG</v>
      </c>
      <c r="B9" s="43">
        <v>3.49E-3</v>
      </c>
      <c r="C9" s="43">
        <v>3.6600000000000001E-3</v>
      </c>
      <c r="D9" s="44">
        <v>4.3299999999999996E-3</v>
      </c>
      <c r="E9" s="44">
        <v>5.62E-3</v>
      </c>
      <c r="F9" s="44">
        <v>5.3800000000000002E-3</v>
      </c>
      <c r="G9" s="44">
        <v>9.1000000000000004E-3</v>
      </c>
      <c r="H9" s="44">
        <v>1.03E-2</v>
      </c>
      <c r="I9" s="44">
        <v>1.456E-2</v>
      </c>
      <c r="J9" s="80">
        <v>1.6559999999999998E-2</v>
      </c>
      <c r="K9" s="80">
        <v>1.805334591770915E-2</v>
      </c>
      <c r="L9" s="80">
        <v>1.7963881190901785E-2</v>
      </c>
    </row>
    <row r="10" spans="1:12" x14ac:dyDescent="0.2">
      <c r="A10" s="42" t="str">
        <f>IF(desc!$B$1=1,desc!$A48,IF(desc!$B$1=2,desc!$B48,IF(desc!$B$1=3,desc!$C48,desc!$D48)))</f>
        <v>netplus.ch AG</v>
      </c>
      <c r="B10" s="43">
        <v>0</v>
      </c>
      <c r="C10" s="43">
        <v>0</v>
      </c>
      <c r="D10" s="44">
        <v>0</v>
      </c>
      <c r="E10" s="44">
        <v>4.0000000000000001E-3</v>
      </c>
      <c r="F10" s="44">
        <v>6.0000000000000001E-3</v>
      </c>
      <c r="G10" s="44">
        <v>8.9999999999999993E-3</v>
      </c>
      <c r="H10" s="44">
        <v>1.0999999999999999E-2</v>
      </c>
      <c r="I10" s="44">
        <v>0.01</v>
      </c>
      <c r="J10" s="80">
        <v>1.0999999999999999E-2</v>
      </c>
      <c r="K10" s="80">
        <v>1.1853348699026033E-2</v>
      </c>
      <c r="L10" s="80">
        <v>1.3710072334239523E-2</v>
      </c>
    </row>
    <row r="11" spans="1:12" x14ac:dyDescent="0.2">
      <c r="A11" s="46" t="str">
        <f>IF(desc!$B$1=1,desc!$A50,IF(desc!$B$1=2,desc!$B50,IF(desc!$B$1=3,desc!$C50,desc!$D50)))</f>
        <v>Primacall AG</v>
      </c>
      <c r="B11" s="80">
        <v>0</v>
      </c>
      <c r="C11" s="80">
        <v>0</v>
      </c>
      <c r="D11" s="80">
        <v>3.0000000000000001E-5</v>
      </c>
      <c r="E11" s="80">
        <v>3.7599999999999999E-3</v>
      </c>
      <c r="F11" s="80">
        <v>6.2700000000000004E-3</v>
      </c>
      <c r="G11" s="80">
        <v>6.0299999999999998E-3</v>
      </c>
      <c r="H11" s="80">
        <v>1.1299999999999999E-2</v>
      </c>
      <c r="I11" s="80">
        <v>1.163E-2</v>
      </c>
      <c r="J11" s="80">
        <v>1.1849999999999999E-2</v>
      </c>
      <c r="K11" s="80">
        <v>5.1585630053402583E-3</v>
      </c>
      <c r="L11" s="80">
        <v>1.2089469153641086E-2</v>
      </c>
    </row>
    <row r="12" spans="1:12" x14ac:dyDescent="0.2">
      <c r="A12" s="42" t="str">
        <f>IF(desc!$B$1=1,desc!$A49,IF(desc!$B$1=2,desc!$B49,IF(desc!$B$1=3,desc!$C49,desc!$D49)))</f>
        <v>The Phone House/Talk Talk</v>
      </c>
      <c r="B12" s="45">
        <v>1.644E-2</v>
      </c>
      <c r="C12" s="45">
        <v>1.316E-2</v>
      </c>
      <c r="D12" s="80">
        <v>1.6840000000000001E-2</v>
      </c>
      <c r="E12" s="80">
        <v>1.371E-2</v>
      </c>
      <c r="F12" s="80">
        <v>1.286E-2</v>
      </c>
      <c r="G12" s="80">
        <v>7.8100000000000001E-3</v>
      </c>
      <c r="H12" s="80">
        <v>1.593E-2</v>
      </c>
      <c r="I12" s="80">
        <v>1.404E-2</v>
      </c>
      <c r="J12" s="80">
        <v>1.0200000000000001E-2</v>
      </c>
      <c r="K12" s="80">
        <v>7.7754702667477841E-3</v>
      </c>
      <c r="L12" s="80">
        <v>7.2188758547693608E-3</v>
      </c>
    </row>
    <row r="13" spans="1:12" x14ac:dyDescent="0.2">
      <c r="A13" s="50" t="str">
        <f>IF(desc!$B$1=1,desc!$A53,IF(desc!$B$1=2,desc!$B53,IF(desc!$B$1=3,desc!$C53,desc!$D53)))</f>
        <v>Andere</v>
      </c>
      <c r="B13" s="81">
        <v>0.114</v>
      </c>
      <c r="C13" s="81">
        <v>0.111</v>
      </c>
      <c r="D13" s="81">
        <v>0.105</v>
      </c>
      <c r="E13" s="81">
        <v>0.11799999999999999</v>
      </c>
      <c r="F13" s="81">
        <v>0.121</v>
      </c>
      <c r="G13" s="81">
        <v>0.11899999999999999</v>
      </c>
      <c r="H13" s="81">
        <v>9.2999999999999999E-2</v>
      </c>
      <c r="I13" s="81">
        <v>9.8000000000000004E-2</v>
      </c>
      <c r="J13" s="81">
        <v>0.1</v>
      </c>
      <c r="K13" s="81">
        <v>8.7202602168881538E-2</v>
      </c>
      <c r="L13" s="81">
        <v>8.0304263855279001E-2</v>
      </c>
    </row>
    <row r="14" spans="1:12" ht="6" customHeight="1" x14ac:dyDescent="0.2">
      <c r="A14" s="57"/>
    </row>
    <row r="15" spans="1:12" x14ac:dyDescent="0.2">
      <c r="A15" s="73" t="str">
        <f>IF(desc!$B$1=1,desc!$A55,IF(desc!$B$1=2,desc!$B55,IF(desc!$B$1=3,desc!$C55,desc!$D55)))</f>
        <v>Definitionen:</v>
      </c>
      <c r="B15" s="41"/>
      <c r="C15" s="41"/>
      <c r="D15" s="41"/>
      <c r="E15" s="41"/>
      <c r="F15" s="41"/>
      <c r="G15" s="41"/>
      <c r="H15" s="41"/>
      <c r="I15" s="41"/>
      <c r="J15" s="41"/>
      <c r="K15" s="41"/>
    </row>
    <row r="16" spans="1:12" ht="96" x14ac:dyDescent="0.2">
      <c r="A16" s="75" t="str">
        <f>IF(desc!$B$1=1,desc!$A56,IF(desc!$B$1=2,desc!$B56,IF(desc!$B$1=3,desc!$C56,desc!$D56)))</f>
        <v>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v>
      </c>
    </row>
    <row r="17" spans="1:1" ht="2.4500000000000002" customHeight="1" x14ac:dyDescent="0.2">
      <c r="A17" s="74"/>
    </row>
    <row r="18" spans="1:1" ht="80.849999999999994" customHeight="1" x14ac:dyDescent="0.2">
      <c r="A18" s="75" t="str">
        <f>IF(desc!$B$1=1,desc!$A57,IF(desc!$B$1=2,desc!$B57,IF(desc!$B$1=3,desc!$C57,desc!$D57)))</f>
        <v>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v>
      </c>
    </row>
    <row r="19" spans="1:1" x14ac:dyDescent="0.2">
      <c r="A19" s="57"/>
    </row>
    <row r="20" spans="1:1" ht="60" x14ac:dyDescent="0.2">
      <c r="A20" s="74" t="str">
        <f>IF(desc!$B$1=1,desc!$A54,IF(desc!$B$1=2,desc!$B54,IF(desc!$B$1=3,desc!$C54,desc!$D54)))</f>
        <v>Der Artikel 59 Absatz 2ter des neuen, am 1. April 2007 in Kraft getretenen Fernmeldegesetzes (FMG) lässt bei der Veröffentlichung der für die Statistik erhobenen Daten eine neue Dimension zu: Das BAKOM kann die Marktanteile veröffentlichen.</v>
      </c>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Z17"/>
  <sheetViews>
    <sheetView showGridLines="0" workbookViewId="0">
      <pane xSplit="1" ySplit="4" topLeftCell="J5" activePane="bottomRight" state="frozen"/>
      <selection pane="topRight" activeCell="B1" sqref="B1"/>
      <selection pane="bottomLeft" activeCell="A7" sqref="A7"/>
      <selection pane="bottomRight" activeCell="V8" sqref="V8"/>
    </sheetView>
  </sheetViews>
  <sheetFormatPr baseColWidth="10" defaultColWidth="11.5703125" defaultRowHeight="12.75" x14ac:dyDescent="0.2"/>
  <cols>
    <col min="1" max="1" width="52.5703125" style="4" customWidth="1"/>
    <col min="2" max="17" width="11.5703125" style="4"/>
    <col min="18" max="20" width="11.5703125" style="78"/>
    <col min="21" max="16384" width="11.5703125" style="4"/>
  </cols>
  <sheetData>
    <row r="1" spans="1:26" ht="33" customHeight="1" x14ac:dyDescent="0.2">
      <c r="A1" s="12" t="str">
        <f>IF(desc!$B$1=1,desc!$A30,IF(desc!$B$1=2,desc!$B30,IF(desc!$B$1=3,desc!$C30,desc!$D30)))</f>
        <v>Tabelle SF1B: Anzahl Festnetzkundinnen und -kunden</v>
      </c>
    </row>
    <row r="2" spans="1:26" ht="36.6" customHeight="1" x14ac:dyDescent="0.2">
      <c r="A2" s="29" t="str">
        <f>IF(desc!$B$1=1,desc!$A31,IF(desc!$B$1=2,desc!$B31,IF(desc!$B$1=3,desc!$C31,desc!$D31)))</f>
        <v>Anzahl Kundenverträge mit speziellen Klauseln für den Zugang zum Dienst der Echtzeit-Sprachübertragung am 31.12.</v>
      </c>
      <c r="B2" s="5"/>
      <c r="C2" s="5"/>
      <c r="D2" s="5"/>
      <c r="E2" s="5"/>
      <c r="F2" s="5"/>
      <c r="G2" s="5"/>
      <c r="H2" s="5"/>
      <c r="I2" s="5"/>
      <c r="J2" s="5"/>
      <c r="K2" s="5"/>
      <c r="L2" s="5"/>
      <c r="M2" s="5"/>
      <c r="N2" s="5"/>
      <c r="O2" s="5"/>
      <c r="P2" s="5"/>
      <c r="Q2" s="5"/>
      <c r="R2" s="79"/>
      <c r="S2" s="79"/>
      <c r="T2" s="79"/>
    </row>
    <row r="3" spans="1:26" ht="5.0999999999999996" customHeight="1" x14ac:dyDescent="0.2">
      <c r="A3" s="14"/>
      <c r="B3" s="5"/>
      <c r="C3" s="5"/>
      <c r="D3" s="5"/>
      <c r="E3" s="5"/>
      <c r="F3" s="5"/>
      <c r="G3" s="5"/>
      <c r="H3" s="5"/>
      <c r="I3" s="5"/>
      <c r="J3" s="5"/>
      <c r="K3" s="5"/>
      <c r="L3" s="5"/>
      <c r="M3" s="5"/>
      <c r="N3" s="5"/>
      <c r="O3" s="5"/>
      <c r="P3" s="5"/>
      <c r="Q3" s="5"/>
      <c r="R3" s="79"/>
      <c r="S3" s="79"/>
      <c r="T3" s="79"/>
    </row>
    <row r="4" spans="1:26" ht="13.35" customHeight="1" x14ac:dyDescent="0.2">
      <c r="A4" s="36" t="str">
        <f>IF(desc!$B$1=1,desc!$A32,IF(desc!$B$1=2,desc!$B32,IF(desc!$B$1=3,desc!$C32,desc!$D32)))</f>
        <v>Kundenverträge mit speziellen Klauseln</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V4" s="52" t="str">
        <f>IF(desc!$B$1=1,desc!$A39,IF(desc!$B$1=2,desc!$B39,IF(desc!$B$1=3,desc!$C39,desc!$D39)))</f>
        <v>Ver. 16-17</v>
      </c>
    </row>
    <row r="5" spans="1:26" ht="41.45" customHeight="1" x14ac:dyDescent="0.2">
      <c r="A5" s="37" t="str">
        <f>IF(desc!$B$1=1,desc!A33,IF(desc!$B$1=2,desc!$B33,IF(desc!$B$1=3,desc!$C33,desc!$D33)))</f>
        <v>Anzahl Verträge, bei denen der Nutzer die Verbindungen zu Mehrwertdienstnummern des Typs 090x hat sperren lassen (Art. 40 Abs. 1 FDV)</v>
      </c>
      <c r="B5" s="59" t="s">
        <v>15</v>
      </c>
      <c r="C5" s="59" t="s">
        <v>15</v>
      </c>
      <c r="D5" s="59" t="s">
        <v>15</v>
      </c>
      <c r="E5" s="59" t="s">
        <v>15</v>
      </c>
      <c r="F5" s="59" t="s">
        <v>15</v>
      </c>
      <c r="G5" s="59" t="s">
        <v>15</v>
      </c>
      <c r="H5" s="59" t="s">
        <v>15</v>
      </c>
      <c r="I5" s="59" t="s">
        <v>15</v>
      </c>
      <c r="J5" s="60">
        <v>42833</v>
      </c>
      <c r="K5" s="60">
        <v>125854</v>
      </c>
      <c r="L5" s="60">
        <v>120662</v>
      </c>
      <c r="M5" s="60">
        <v>120317</v>
      </c>
      <c r="N5" s="60">
        <v>125902</v>
      </c>
      <c r="O5" s="60">
        <v>157430</v>
      </c>
      <c r="P5" s="60">
        <v>119786</v>
      </c>
      <c r="Q5" s="60">
        <v>94775</v>
      </c>
      <c r="R5" s="60">
        <v>97003</v>
      </c>
      <c r="S5" s="60">
        <v>102986</v>
      </c>
      <c r="T5" s="60">
        <v>107245</v>
      </c>
      <c r="V5" s="94">
        <f>(T5-S5)/S5</f>
        <v>4.1355135649505756E-2</v>
      </c>
    </row>
    <row r="6" spans="1:26" ht="51.6" customHeight="1" x14ac:dyDescent="0.2">
      <c r="A6" s="38" t="str">
        <f>IF(desc!$B$1=1,desc!$A34,IF(desc!$B$1=2,desc!$B34,IF(desc!$B$1=3,desc!$C34,desc!$D34)))</f>
        <v>Anzahl Verträge, bei denen der Nutzer die Verbindungen zu Mehrwertdienstnummern mit erotischen oder pornografischen Inhalten (0906-Nummern) hat sperren lassen (Art. 40 Abs. 1 FDV)</v>
      </c>
      <c r="B6" s="59" t="s">
        <v>15</v>
      </c>
      <c r="C6" s="59" t="s">
        <v>15</v>
      </c>
      <c r="D6" s="59" t="s">
        <v>15</v>
      </c>
      <c r="E6" s="59" t="s">
        <v>15</v>
      </c>
      <c r="F6" s="59" t="s">
        <v>15</v>
      </c>
      <c r="G6" s="59" t="s">
        <v>15</v>
      </c>
      <c r="H6" s="59" t="s">
        <v>15</v>
      </c>
      <c r="I6" s="59" t="s">
        <v>15</v>
      </c>
      <c r="J6" s="60">
        <v>193498</v>
      </c>
      <c r="K6" s="60">
        <v>192476</v>
      </c>
      <c r="L6" s="60">
        <v>332958</v>
      </c>
      <c r="M6" s="60">
        <v>257475</v>
      </c>
      <c r="N6" s="60">
        <v>238837</v>
      </c>
      <c r="O6" s="60">
        <v>245704</v>
      </c>
      <c r="P6" s="60">
        <v>187170</v>
      </c>
      <c r="Q6" s="60">
        <v>150719</v>
      </c>
      <c r="R6" s="60">
        <v>138467</v>
      </c>
      <c r="S6" s="60">
        <v>99811</v>
      </c>
      <c r="T6" s="60">
        <v>96529</v>
      </c>
      <c r="V6" s="95">
        <f t="shared" ref="V6:V8" si="0">(T6-S6)/S6</f>
        <v>-3.2882147258318221E-2</v>
      </c>
    </row>
    <row r="7" spans="1:26" ht="38.25" x14ac:dyDescent="0.2">
      <c r="A7" s="39" t="str">
        <f>IF(desc!$B$1=1,desc!$A35,IF(desc!$B$1=2,desc!$B35,IF(desc!$B$1=3,desc!$C35,desc!$D35)))</f>
        <v>Anzahl Verträge, bei denen der Nutzer die Verbindungen zu allen Mehrwertdienstnummern hat sperren lassen (Art. 40 Abs. 3 FDV)</v>
      </c>
      <c r="B7" s="59" t="s">
        <v>15</v>
      </c>
      <c r="C7" s="59" t="s">
        <v>15</v>
      </c>
      <c r="D7" s="59" t="s">
        <v>15</v>
      </c>
      <c r="E7" s="59" t="s">
        <v>15</v>
      </c>
      <c r="F7" s="59" t="s">
        <v>15</v>
      </c>
      <c r="G7" s="59" t="s">
        <v>15</v>
      </c>
      <c r="H7" s="59" t="s">
        <v>15</v>
      </c>
      <c r="I7" s="59" t="s">
        <v>15</v>
      </c>
      <c r="J7" s="60">
        <v>45498</v>
      </c>
      <c r="K7" s="60">
        <v>9474</v>
      </c>
      <c r="L7" s="60">
        <v>6103</v>
      </c>
      <c r="M7" s="60">
        <v>11125</v>
      </c>
      <c r="N7" s="60">
        <v>17269</v>
      </c>
      <c r="O7" s="60">
        <v>45194</v>
      </c>
      <c r="P7" s="60">
        <v>1415</v>
      </c>
      <c r="Q7" s="60">
        <v>1308</v>
      </c>
      <c r="R7" s="60">
        <v>1732</v>
      </c>
      <c r="S7" s="60">
        <v>2130</v>
      </c>
      <c r="T7" s="60">
        <v>9839</v>
      </c>
      <c r="V7" s="95">
        <f>(T7-S7)/S7</f>
        <v>3.6192488262910798</v>
      </c>
    </row>
    <row r="8" spans="1:26" ht="25.5" x14ac:dyDescent="0.2">
      <c r="A8" s="51" t="str">
        <f>IF(desc!$B$1=1,desc!$A36,IF(desc!$B$1=2,desc!$B36,IF(desc!$B$1=3,desc!$C36,desc!$D36)))</f>
        <v>Anzahl Verträge mit aktivierter Sperrung aller abgehenden Verbindungen (Art. 19 FDV)</v>
      </c>
      <c r="B8" s="61">
        <v>101436</v>
      </c>
      <c r="C8" s="61">
        <v>128656</v>
      </c>
      <c r="D8" s="61">
        <v>151444</v>
      </c>
      <c r="E8" s="61">
        <v>211088</v>
      </c>
      <c r="F8" s="61">
        <v>350192</v>
      </c>
      <c r="G8" s="61">
        <v>508101</v>
      </c>
      <c r="H8" s="61">
        <v>565158</v>
      </c>
      <c r="I8" s="61">
        <v>621323</v>
      </c>
      <c r="J8" s="61">
        <v>356364</v>
      </c>
      <c r="K8" s="61">
        <v>338487</v>
      </c>
      <c r="L8" s="61">
        <v>355610</v>
      </c>
      <c r="M8" s="61">
        <v>344668</v>
      </c>
      <c r="N8" s="61">
        <v>343842</v>
      </c>
      <c r="O8" s="61">
        <v>29113</v>
      </c>
      <c r="P8" s="62">
        <v>21521</v>
      </c>
      <c r="Q8" s="62">
        <v>15530</v>
      </c>
      <c r="R8" s="62">
        <v>10286</v>
      </c>
      <c r="S8" s="62">
        <v>8446</v>
      </c>
      <c r="T8" s="62">
        <v>13492</v>
      </c>
      <c r="V8" s="96">
        <f t="shared" si="0"/>
        <v>0.5974425763675113</v>
      </c>
    </row>
    <row r="9" spans="1:26" x14ac:dyDescent="0.2">
      <c r="A9" s="48" t="str">
        <f>IF(desc!$B$1=1,desc!$A37,IF(desc!$B$1=2,desc!$B37,IF(desc!$B$1=3,desc!$C37,desc!$D37)))</f>
        <v>Hinweise:</v>
      </c>
      <c r="Z9" s="78"/>
    </row>
    <row r="10" spans="1:26" x14ac:dyDescent="0.2">
      <c r="A10" s="48" t="str">
        <f>IF(desc!$B$1=1,desc!$A38,IF(desc!$B$1=2,desc!$B38,IF(desc!$B$1=3,desc!$C38,desc!$D38)))</f>
        <v xml:space="preserve">a) Diese Information wurde vor 2007 nicht erfasst. </v>
      </c>
    </row>
    <row r="12" spans="1:26" x14ac:dyDescent="0.2">
      <c r="L12" s="88"/>
      <c r="M12" s="88"/>
      <c r="N12" s="88"/>
      <c r="O12" s="88"/>
    </row>
    <row r="13" spans="1:26" x14ac:dyDescent="0.2">
      <c r="Q13" s="78"/>
    </row>
    <row r="14" spans="1:26" x14ac:dyDescent="0.2">
      <c r="Q14" s="78"/>
    </row>
    <row r="15" spans="1:26" x14ac:dyDescent="0.2">
      <c r="Q15" s="78"/>
    </row>
    <row r="16" spans="1:26" x14ac:dyDescent="0.2">
      <c r="Q16" s="78"/>
    </row>
    <row r="17" spans="13:16" x14ac:dyDescent="0.2">
      <c r="M17" s="88"/>
      <c r="N17" s="88"/>
      <c r="O17" s="88"/>
      <c r="P17" s="8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69"/>
  <sheetViews>
    <sheetView workbookViewId="0">
      <selection activeCell="A39" sqref="A39:D39"/>
    </sheetView>
  </sheetViews>
  <sheetFormatPr baseColWidth="10" defaultRowHeight="12.75" x14ac:dyDescent="0.2"/>
  <sheetData>
    <row r="1" spans="1:24" x14ac:dyDescent="0.2">
      <c r="A1" s="1" t="s">
        <v>0</v>
      </c>
      <c r="B1" s="1">
        <v>1</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17</v>
      </c>
      <c r="B6" s="19" t="s">
        <v>16</v>
      </c>
      <c r="C6" s="30" t="s">
        <v>18</v>
      </c>
      <c r="D6" s="30" t="s">
        <v>19</v>
      </c>
    </row>
    <row r="7" spans="1:24" x14ac:dyDescent="0.2">
      <c r="A7" t="s">
        <v>21</v>
      </c>
      <c r="B7" t="s">
        <v>20</v>
      </c>
      <c r="C7" t="s">
        <v>22</v>
      </c>
      <c r="D7" s="1" t="s">
        <v>23</v>
      </c>
    </row>
    <row r="8" spans="1:24" x14ac:dyDescent="0.2">
      <c r="A8" s="1" t="s">
        <v>67</v>
      </c>
      <c r="B8" t="s">
        <v>65</v>
      </c>
      <c r="C8" s="1" t="s">
        <v>68</v>
      </c>
      <c r="D8" s="1" t="s">
        <v>69</v>
      </c>
    </row>
    <row r="9" spans="1:24" x14ac:dyDescent="0.2">
      <c r="A9" s="1" t="s">
        <v>71</v>
      </c>
      <c r="B9" t="s">
        <v>66</v>
      </c>
      <c r="C9" s="1" t="s">
        <v>72</v>
      </c>
      <c r="D9" s="1" t="s">
        <v>70</v>
      </c>
    </row>
    <row r="10" spans="1:24" x14ac:dyDescent="0.2">
      <c r="A10" s="1" t="s">
        <v>153</v>
      </c>
      <c r="B10" t="s">
        <v>64</v>
      </c>
      <c r="C10" s="1" t="s">
        <v>73</v>
      </c>
      <c r="D10" s="1" t="s">
        <v>74</v>
      </c>
    </row>
    <row r="11" spans="1:24" ht="12.6" customHeight="1" x14ac:dyDescent="0.2">
      <c r="A11" t="s">
        <v>75</v>
      </c>
      <c r="B11" s="2" t="s">
        <v>24</v>
      </c>
      <c r="C11" s="2" t="s">
        <v>76</v>
      </c>
      <c r="D11" s="2" t="s">
        <v>77</v>
      </c>
      <c r="E11" s="3"/>
      <c r="F11" s="3"/>
      <c r="G11" s="3"/>
      <c r="H11" s="3"/>
      <c r="I11" s="3"/>
      <c r="J11" s="3"/>
      <c r="K11" s="3"/>
      <c r="L11" s="3"/>
      <c r="M11" s="3"/>
      <c r="N11" s="3"/>
      <c r="O11" s="3"/>
      <c r="P11" s="3"/>
      <c r="Q11" s="3"/>
      <c r="R11" s="3"/>
      <c r="S11" s="3"/>
      <c r="T11" s="3"/>
      <c r="U11" s="3"/>
      <c r="V11" s="3"/>
      <c r="W11" s="3"/>
      <c r="X11" s="3"/>
    </row>
    <row r="12" spans="1:24" ht="12.6" customHeight="1" x14ac:dyDescent="0.2">
      <c r="A12" s="1" t="s">
        <v>80</v>
      </c>
      <c r="B12" s="2" t="s">
        <v>25</v>
      </c>
      <c r="C12" s="2" t="s">
        <v>79</v>
      </c>
      <c r="D12" s="2" t="s">
        <v>78</v>
      </c>
      <c r="E12" s="3"/>
      <c r="F12" s="3"/>
      <c r="G12" s="3"/>
      <c r="H12" s="3"/>
      <c r="I12" s="3"/>
      <c r="J12" s="3"/>
      <c r="K12" s="3"/>
      <c r="L12" s="3"/>
      <c r="M12" s="3"/>
      <c r="N12" s="3"/>
      <c r="O12" s="3"/>
      <c r="P12" s="3"/>
      <c r="Q12" s="3"/>
      <c r="R12" s="3"/>
      <c r="S12" s="3"/>
      <c r="T12" s="3"/>
      <c r="U12" s="3"/>
      <c r="V12" s="3"/>
      <c r="W12" s="3"/>
      <c r="X12" s="3"/>
    </row>
    <row r="13" spans="1:24" x14ac:dyDescent="0.2">
      <c r="A13" s="1" t="s">
        <v>81</v>
      </c>
      <c r="B13" s="2" t="s">
        <v>26</v>
      </c>
      <c r="C13" s="2" t="s">
        <v>103</v>
      </c>
      <c r="D13" s="2" t="s">
        <v>125</v>
      </c>
    </row>
    <row r="14" spans="1:24" x14ac:dyDescent="0.2">
      <c r="A14" s="1" t="s">
        <v>82</v>
      </c>
      <c r="B14" s="2" t="s">
        <v>27</v>
      </c>
      <c r="C14" s="2" t="s">
        <v>104</v>
      </c>
      <c r="D14" s="2" t="s">
        <v>126</v>
      </c>
    </row>
    <row r="15" spans="1:24" x14ac:dyDescent="0.2">
      <c r="A15" s="1" t="s">
        <v>83</v>
      </c>
      <c r="B15" s="2" t="s">
        <v>28</v>
      </c>
      <c r="C15" s="2" t="s">
        <v>105</v>
      </c>
      <c r="D15" s="2" t="s">
        <v>127</v>
      </c>
    </row>
    <row r="16" spans="1:24" x14ac:dyDescent="0.2">
      <c r="A16" s="1" t="s">
        <v>84</v>
      </c>
      <c r="B16" s="2" t="s">
        <v>29</v>
      </c>
      <c r="C16" s="2" t="s">
        <v>106</v>
      </c>
      <c r="D16" s="2" t="s">
        <v>128</v>
      </c>
    </row>
    <row r="17" spans="1:4" x14ac:dyDescent="0.2">
      <c r="A17" s="1" t="s">
        <v>85</v>
      </c>
      <c r="B17" s="2" t="s">
        <v>30</v>
      </c>
      <c r="C17" s="2" t="s">
        <v>107</v>
      </c>
      <c r="D17" s="2" t="s">
        <v>129</v>
      </c>
    </row>
    <row r="18" spans="1:4" x14ac:dyDescent="0.2">
      <c r="A18" s="1" t="s">
        <v>84</v>
      </c>
      <c r="B18" s="2" t="s">
        <v>29</v>
      </c>
      <c r="C18" s="2" t="s">
        <v>106</v>
      </c>
      <c r="D18" s="2" t="s">
        <v>128</v>
      </c>
    </row>
    <row r="19" spans="1:4" x14ac:dyDescent="0.2">
      <c r="A19" s="1" t="s">
        <v>177</v>
      </c>
      <c r="B19" s="2" t="s">
        <v>31</v>
      </c>
      <c r="C19" s="2" t="s">
        <v>176</v>
      </c>
      <c r="D19" s="2" t="s">
        <v>175</v>
      </c>
    </row>
    <row r="20" spans="1:4" x14ac:dyDescent="0.2">
      <c r="A20" s="1" t="s">
        <v>86</v>
      </c>
      <c r="B20" s="2" t="s">
        <v>39</v>
      </c>
      <c r="C20" s="2" t="s">
        <v>195</v>
      </c>
      <c r="D20" s="2" t="s">
        <v>178</v>
      </c>
    </row>
    <row r="21" spans="1:4" x14ac:dyDescent="0.2">
      <c r="A21" s="2" t="s">
        <v>87</v>
      </c>
      <c r="B21" s="2" t="s">
        <v>14</v>
      </c>
      <c r="C21" s="2" t="s">
        <v>108</v>
      </c>
      <c r="D21" s="2" t="s">
        <v>14</v>
      </c>
    </row>
    <row r="22" spans="1:4" x14ac:dyDescent="0.2">
      <c r="A22" t="s">
        <v>88</v>
      </c>
      <c r="B22" t="s">
        <v>32</v>
      </c>
      <c r="C22" t="s">
        <v>109</v>
      </c>
      <c r="D22" s="2" t="s">
        <v>130</v>
      </c>
    </row>
    <row r="23" spans="1:4" x14ac:dyDescent="0.2">
      <c r="A23" t="s">
        <v>89</v>
      </c>
      <c r="B23" t="s">
        <v>33</v>
      </c>
      <c r="C23" t="s">
        <v>110</v>
      </c>
      <c r="D23" s="2" t="s">
        <v>131</v>
      </c>
    </row>
    <row r="24" spans="1:4" x14ac:dyDescent="0.2">
      <c r="A24" t="s">
        <v>90</v>
      </c>
      <c r="B24" t="s">
        <v>34</v>
      </c>
      <c r="C24" t="s">
        <v>111</v>
      </c>
      <c r="D24" s="2" t="s">
        <v>132</v>
      </c>
    </row>
    <row r="25" spans="1:4" x14ac:dyDescent="0.2">
      <c r="A25" t="s">
        <v>91</v>
      </c>
      <c r="B25" t="s">
        <v>35</v>
      </c>
      <c r="C25" t="s">
        <v>112</v>
      </c>
      <c r="D25" s="2" t="s">
        <v>133</v>
      </c>
    </row>
    <row r="26" spans="1:4" x14ac:dyDescent="0.2">
      <c r="A26" t="s">
        <v>92</v>
      </c>
      <c r="B26" t="s">
        <v>36</v>
      </c>
      <c r="C26" t="s">
        <v>113</v>
      </c>
      <c r="D26" s="2" t="s">
        <v>134</v>
      </c>
    </row>
    <row r="27" spans="1:4" x14ac:dyDescent="0.2">
      <c r="A27" t="s">
        <v>93</v>
      </c>
      <c r="B27" t="s">
        <v>37</v>
      </c>
      <c r="C27" t="s">
        <v>114</v>
      </c>
      <c r="D27" s="2" t="s">
        <v>135</v>
      </c>
    </row>
    <row r="28" spans="1:4" x14ac:dyDescent="0.2">
      <c r="A28" t="s">
        <v>94</v>
      </c>
      <c r="B28" t="s">
        <v>38</v>
      </c>
      <c r="C28" t="s">
        <v>115</v>
      </c>
      <c r="D28" s="2" t="s">
        <v>136</v>
      </c>
    </row>
    <row r="29" spans="1:4" x14ac:dyDescent="0.2">
      <c r="A29" t="s">
        <v>220</v>
      </c>
      <c r="B29" t="s">
        <v>220</v>
      </c>
      <c r="C29" t="s">
        <v>220</v>
      </c>
      <c r="D29" t="s">
        <v>220</v>
      </c>
    </row>
    <row r="30" spans="1:4" x14ac:dyDescent="0.2">
      <c r="A30" t="s">
        <v>95</v>
      </c>
      <c r="B30" t="s">
        <v>40</v>
      </c>
      <c r="C30" t="s">
        <v>116</v>
      </c>
      <c r="D30" s="2" t="s">
        <v>138</v>
      </c>
    </row>
    <row r="31" spans="1:4" x14ac:dyDescent="0.2">
      <c r="A31" t="s">
        <v>96</v>
      </c>
      <c r="B31" t="s">
        <v>25</v>
      </c>
      <c r="C31" t="s">
        <v>117</v>
      </c>
      <c r="D31" s="2" t="s">
        <v>139</v>
      </c>
    </row>
    <row r="32" spans="1:4" x14ac:dyDescent="0.2">
      <c r="A32" t="s">
        <v>97</v>
      </c>
      <c r="B32" t="s">
        <v>44</v>
      </c>
      <c r="C32" t="s">
        <v>118</v>
      </c>
      <c r="D32" s="2" t="s">
        <v>140</v>
      </c>
    </row>
    <row r="33" spans="1:4" x14ac:dyDescent="0.2">
      <c r="A33" t="s">
        <v>98</v>
      </c>
      <c r="B33" t="s">
        <v>41</v>
      </c>
      <c r="C33" t="s">
        <v>119</v>
      </c>
      <c r="D33" s="2" t="s">
        <v>141</v>
      </c>
    </row>
    <row r="34" spans="1:4" x14ac:dyDescent="0.2">
      <c r="A34" t="s">
        <v>99</v>
      </c>
      <c r="B34" t="s">
        <v>42</v>
      </c>
      <c r="C34" t="s">
        <v>120</v>
      </c>
      <c r="D34" s="2" t="s">
        <v>142</v>
      </c>
    </row>
    <row r="35" spans="1:4" x14ac:dyDescent="0.2">
      <c r="A35" s="1" t="s">
        <v>100</v>
      </c>
      <c r="B35" t="s">
        <v>43</v>
      </c>
      <c r="C35" t="s">
        <v>121</v>
      </c>
      <c r="D35" s="2" t="s">
        <v>143</v>
      </c>
    </row>
    <row r="36" spans="1:4" x14ac:dyDescent="0.2">
      <c r="A36" t="s">
        <v>101</v>
      </c>
      <c r="B36" s="30" t="s">
        <v>45</v>
      </c>
      <c r="C36" t="s">
        <v>122</v>
      </c>
      <c r="D36" s="2" t="s">
        <v>124</v>
      </c>
    </row>
    <row r="37" spans="1:4" x14ac:dyDescent="0.2">
      <c r="A37" s="1" t="s">
        <v>87</v>
      </c>
      <c r="B37" t="s">
        <v>13</v>
      </c>
      <c r="C37" s="2" t="s">
        <v>108</v>
      </c>
      <c r="D37" s="2" t="s">
        <v>13</v>
      </c>
    </row>
    <row r="38" spans="1:4" x14ac:dyDescent="0.2">
      <c r="A38" t="s">
        <v>102</v>
      </c>
      <c r="B38" t="s">
        <v>46</v>
      </c>
      <c r="C38" t="s">
        <v>123</v>
      </c>
      <c r="D38" s="2" t="s">
        <v>137</v>
      </c>
    </row>
    <row r="39" spans="1:4" x14ac:dyDescent="0.2">
      <c r="A39" t="s">
        <v>220</v>
      </c>
      <c r="B39" t="s">
        <v>220</v>
      </c>
      <c r="C39" t="s">
        <v>220</v>
      </c>
      <c r="D39" t="s">
        <v>220</v>
      </c>
    </row>
    <row r="40" spans="1:4" x14ac:dyDescent="0.2">
      <c r="A40" t="s">
        <v>144</v>
      </c>
      <c r="B40" t="s">
        <v>47</v>
      </c>
      <c r="C40" t="s">
        <v>156</v>
      </c>
      <c r="D40" s="2" t="s">
        <v>169</v>
      </c>
    </row>
    <row r="41" spans="1:4" x14ac:dyDescent="0.2">
      <c r="A41" t="s">
        <v>145</v>
      </c>
      <c r="B41" t="s">
        <v>146</v>
      </c>
      <c r="C41" t="s">
        <v>157</v>
      </c>
      <c r="D41" s="2" t="s">
        <v>170</v>
      </c>
    </row>
    <row r="42" spans="1:4" x14ac:dyDescent="0.2">
      <c r="A42" t="s">
        <v>147</v>
      </c>
      <c r="B42" t="s">
        <v>48</v>
      </c>
      <c r="C42" t="s">
        <v>158</v>
      </c>
      <c r="D42" s="2" t="s">
        <v>171</v>
      </c>
    </row>
    <row r="43" spans="1:4" x14ac:dyDescent="0.2">
      <c r="A43" t="s">
        <v>159</v>
      </c>
      <c r="B43" t="s">
        <v>49</v>
      </c>
      <c r="C43" t="s">
        <v>159</v>
      </c>
      <c r="D43" t="s">
        <v>159</v>
      </c>
    </row>
    <row r="44" spans="1:4" x14ac:dyDescent="0.2">
      <c r="A44" t="s">
        <v>50</v>
      </c>
      <c r="B44" t="s">
        <v>50</v>
      </c>
      <c r="C44" t="s">
        <v>50</v>
      </c>
      <c r="D44" t="s">
        <v>50</v>
      </c>
    </row>
    <row r="45" spans="1:4" x14ac:dyDescent="0.2">
      <c r="A45" t="s">
        <v>160</v>
      </c>
      <c r="B45" t="s">
        <v>51</v>
      </c>
      <c r="C45" t="s">
        <v>160</v>
      </c>
      <c r="D45" t="s">
        <v>160</v>
      </c>
    </row>
    <row r="46" spans="1:4" x14ac:dyDescent="0.2">
      <c r="A46" t="s">
        <v>161</v>
      </c>
      <c r="B46" t="s">
        <v>52</v>
      </c>
      <c r="C46" t="s">
        <v>161</v>
      </c>
      <c r="D46" t="s">
        <v>161</v>
      </c>
    </row>
    <row r="47" spans="1:4" x14ac:dyDescent="0.2">
      <c r="A47" t="s">
        <v>162</v>
      </c>
      <c r="B47" t="s">
        <v>53</v>
      </c>
      <c r="C47" t="s">
        <v>162</v>
      </c>
      <c r="D47" t="s">
        <v>162</v>
      </c>
    </row>
    <row r="48" spans="1:4" x14ac:dyDescent="0.2">
      <c r="A48" t="s">
        <v>218</v>
      </c>
      <c r="B48" t="s">
        <v>217</v>
      </c>
      <c r="C48" t="s">
        <v>218</v>
      </c>
      <c r="D48" t="s">
        <v>218</v>
      </c>
    </row>
    <row r="49" spans="1:4" x14ac:dyDescent="0.2">
      <c r="A49" t="s">
        <v>54</v>
      </c>
      <c r="B49" t="s">
        <v>54</v>
      </c>
      <c r="C49" t="s">
        <v>54</v>
      </c>
      <c r="D49" t="s">
        <v>54</v>
      </c>
    </row>
    <row r="50" spans="1:4" x14ac:dyDescent="0.2">
      <c r="A50" t="s">
        <v>163</v>
      </c>
      <c r="B50" t="s">
        <v>55</v>
      </c>
      <c r="C50" t="s">
        <v>163</v>
      </c>
      <c r="D50" t="s">
        <v>163</v>
      </c>
    </row>
    <row r="51" spans="1:4" x14ac:dyDescent="0.2">
      <c r="A51" t="s">
        <v>148</v>
      </c>
      <c r="B51" t="s">
        <v>56</v>
      </c>
      <c r="C51" t="s">
        <v>56</v>
      </c>
      <c r="D51" t="s">
        <v>56</v>
      </c>
    </row>
    <row r="52" spans="1:4" x14ac:dyDescent="0.2">
      <c r="A52" t="s">
        <v>149</v>
      </c>
      <c r="B52" t="s">
        <v>57</v>
      </c>
      <c r="C52" t="s">
        <v>57</v>
      </c>
      <c r="D52" t="s">
        <v>57</v>
      </c>
    </row>
    <row r="53" spans="1:4" x14ac:dyDescent="0.2">
      <c r="A53" t="s">
        <v>150</v>
      </c>
      <c r="B53" t="s">
        <v>58</v>
      </c>
      <c r="C53" t="s">
        <v>164</v>
      </c>
      <c r="D53" t="s">
        <v>172</v>
      </c>
    </row>
    <row r="54" spans="1:4" x14ac:dyDescent="0.2">
      <c r="A54" t="s">
        <v>151</v>
      </c>
      <c r="B54" t="s">
        <v>59</v>
      </c>
      <c r="C54" t="s">
        <v>165</v>
      </c>
      <c r="D54" t="s">
        <v>173</v>
      </c>
    </row>
    <row r="55" spans="1:4" x14ac:dyDescent="0.2">
      <c r="A55" s="47" t="s">
        <v>152</v>
      </c>
      <c r="B55" t="s">
        <v>60</v>
      </c>
      <c r="C55" t="s">
        <v>166</v>
      </c>
      <c r="D55" t="s">
        <v>174</v>
      </c>
    </row>
    <row r="56" spans="1:4" x14ac:dyDescent="0.2">
      <c r="A56" s="49" t="s">
        <v>155</v>
      </c>
      <c r="B56" t="s">
        <v>219</v>
      </c>
      <c r="C56" t="s">
        <v>167</v>
      </c>
      <c r="D56" t="s">
        <v>181</v>
      </c>
    </row>
    <row r="57" spans="1:4" x14ac:dyDescent="0.2">
      <c r="A57" s="49" t="s">
        <v>154</v>
      </c>
      <c r="B57" t="s">
        <v>179</v>
      </c>
      <c r="C57" t="s">
        <v>168</v>
      </c>
      <c r="D57" t="s">
        <v>180</v>
      </c>
    </row>
    <row r="58" spans="1:4" x14ac:dyDescent="0.2">
      <c r="A58" s="83" t="s">
        <v>183</v>
      </c>
      <c r="B58" s="83"/>
      <c r="C58" s="83"/>
      <c r="D58" s="83"/>
    </row>
    <row r="59" spans="1:4" x14ac:dyDescent="0.2">
      <c r="A59" s="86" t="s">
        <v>201</v>
      </c>
      <c r="B59" s="2" t="s">
        <v>185</v>
      </c>
      <c r="C59" s="2" t="s">
        <v>193</v>
      </c>
      <c r="D59" s="2" t="s">
        <v>189</v>
      </c>
    </row>
    <row r="60" spans="1:4" x14ac:dyDescent="0.2">
      <c r="A60" s="86" t="s">
        <v>200</v>
      </c>
      <c r="B60" s="2" t="s">
        <v>186</v>
      </c>
      <c r="C60" s="2" t="s">
        <v>194</v>
      </c>
      <c r="D60" s="2" t="s">
        <v>190</v>
      </c>
    </row>
    <row r="61" spans="1:4" x14ac:dyDescent="0.2">
      <c r="A61" s="1" t="s">
        <v>198</v>
      </c>
      <c r="B61" s="2" t="s">
        <v>187</v>
      </c>
      <c r="C61" s="2" t="s">
        <v>196</v>
      </c>
      <c r="D61" s="2" t="s">
        <v>191</v>
      </c>
    </row>
    <row r="62" spans="1:4" x14ac:dyDescent="0.2">
      <c r="A62" s="1" t="s">
        <v>199</v>
      </c>
      <c r="B62" s="2" t="s">
        <v>188</v>
      </c>
      <c r="C62" s="2" t="s">
        <v>197</v>
      </c>
      <c r="D62" s="2" t="s">
        <v>192</v>
      </c>
    </row>
    <row r="63" spans="1:4" x14ac:dyDescent="0.2">
      <c r="A63" s="87" t="s">
        <v>213</v>
      </c>
      <c r="B63" s="9" t="s">
        <v>214</v>
      </c>
      <c r="C63" s="87" t="s">
        <v>215</v>
      </c>
      <c r="D63" s="87" t="s">
        <v>216</v>
      </c>
    </row>
    <row r="64" spans="1:4" x14ac:dyDescent="0.2">
      <c r="A64" s="87" t="s">
        <v>212</v>
      </c>
      <c r="B64" s="9" t="s">
        <v>182</v>
      </c>
      <c r="C64" s="87" t="s">
        <v>211</v>
      </c>
      <c r="D64" s="87" t="s">
        <v>210</v>
      </c>
    </row>
    <row r="65" spans="1:5" x14ac:dyDescent="0.2">
      <c r="A65" s="83" t="s">
        <v>184</v>
      </c>
      <c r="B65" s="83"/>
      <c r="C65" s="83"/>
      <c r="D65" s="83"/>
      <c r="E65" s="83"/>
    </row>
    <row r="66" spans="1:5" x14ac:dyDescent="0.2">
      <c r="A66" t="s">
        <v>204</v>
      </c>
      <c r="B66" s="85" t="s">
        <v>202</v>
      </c>
      <c r="C66" t="s">
        <v>205</v>
      </c>
      <c r="D66" s="1" t="s">
        <v>206</v>
      </c>
      <c r="E66" s="83" t="str">
        <f>IF(desc!$B$1=1,desc!$A66,IF(desc!$B$1=2,desc!$B66,IF(desc!$B$1=3,desc!$C66,desc!$D66)))</f>
        <v>Anzahl Festnetzkundinnen und -kunden nach Vertragsart</v>
      </c>
    </row>
    <row r="67" spans="1:5" ht="25.5" x14ac:dyDescent="0.2">
      <c r="A67" t="s">
        <v>208</v>
      </c>
      <c r="B67" t="s">
        <v>203</v>
      </c>
      <c r="C67" t="s">
        <v>209</v>
      </c>
      <c r="D67" s="47" t="s">
        <v>207</v>
      </c>
      <c r="E67" s="83" t="str">
        <f>IF(desc!$B$1=1,desc!$A67,IF(desc!$B$1=2,desc!$B67,IF(desc!$B$1=3,desc!$C67,desc!$D67)))</f>
        <v xml:space="preserve">In Tausend </v>
      </c>
    </row>
    <row r="69" spans="1:5" x14ac:dyDescent="0.2">
      <c r="B69" s="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Graphiques</vt:lpstr>
      </vt:variant>
      <vt:variant>
        <vt:i4>1</vt:i4>
      </vt:variant>
    </vt:vector>
  </HeadingPairs>
  <TitlesOfParts>
    <vt:vector size="5" baseType="lpstr">
      <vt:lpstr>Intro</vt:lpstr>
      <vt:lpstr>Tab_SF1A</vt:lpstr>
      <vt:lpstr>Tab_SF1PM</vt:lpstr>
      <vt:lpstr>Tab_SF1B</vt:lpstr>
      <vt:lpstr>GraphSF1A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2019-01-29T11:42:07Z</dcterms:modified>
</cp:coreProperties>
</file>