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13_ncr:1_{DB3EBABE-4DDA-425B-8997-808065C289F8}" xr6:coauthVersionLast="47" xr6:coauthVersionMax="47" xr10:uidLastSave="{00000000-0000-0000-0000-000000000000}"/>
  <bookViews>
    <workbookView xWindow="2115" yWindow="2115" windowWidth="25290" windowHeight="11520" tabRatio="845" activeTab="4" xr2:uid="{00000000-000D-0000-FFFF-FFFF00000000}"/>
  </bookViews>
  <sheets>
    <sheet name="Intro" sheetId="1" r:id="rId1"/>
    <sheet name="text_SF7" sheetId="3" r:id="rId2"/>
    <sheet name="Tab_SF7" sheetId="2" r:id="rId3"/>
    <sheet name="Tab_SF7 masqué" sheetId="9" state="hidden" r:id="rId4"/>
    <sheet name="Tab_SF8" sheetId="5" r:id="rId5"/>
    <sheet name="Tab_SF8 masqué" sheetId="10" state="hidden" r:id="rId6"/>
    <sheet name="Tab_SF8PM" sheetId="7" r:id="rId7"/>
    <sheet name="Tab_SF6" sheetId="6" r:id="rId8"/>
    <sheet name="GraphSF7" sheetId="12" r:id="rId9"/>
    <sheet name="GraphSF8" sheetId="11" r:id="rId10"/>
    <sheet name="GraphSF8PM" sheetId="14" r:id="rId11"/>
    <sheet name="desc" sheetId="8" state="veryHidden" r:id="rId12"/>
  </sheets>
  <definedNames>
    <definedName name="_GoBack" localSheetId="5">'Tab_SF8 masqué'!$A$48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 i="2" l="1"/>
  <c r="R4" i="5"/>
  <c r="Z12" i="9"/>
  <c r="A6" i="7"/>
  <c r="A13" i="7"/>
  <c r="A14" i="7"/>
  <c r="Y12" i="9"/>
  <c r="R41" i="10" l="1"/>
  <c r="R39" i="10"/>
  <c r="R38" i="10"/>
  <c r="R36" i="10"/>
  <c r="R35" i="10"/>
  <c r="R34" i="10"/>
  <c r="R33" i="10"/>
  <c r="R31" i="10"/>
  <c r="R30" i="10"/>
  <c r="R29" i="10"/>
  <c r="R27" i="10"/>
  <c r="R26" i="10"/>
  <c r="R25" i="10"/>
  <c r="R24" i="10"/>
  <c r="R23" i="10"/>
  <c r="R22" i="10"/>
  <c r="R20" i="10"/>
  <c r="R18" i="10"/>
  <c r="R17" i="10"/>
  <c r="R16" i="10"/>
  <c r="R15" i="10"/>
  <c r="R14" i="10"/>
  <c r="R12" i="10"/>
  <c r="R10" i="10"/>
  <c r="R9" i="10"/>
  <c r="R8" i="10"/>
  <c r="R7" i="10"/>
  <c r="R6" i="10"/>
  <c r="X12" i="9"/>
  <c r="G122" i="8" l="1"/>
  <c r="V12" i="9" l="1"/>
  <c r="W12" i="9"/>
  <c r="U4" i="9"/>
  <c r="U6" i="9"/>
  <c r="U7" i="9"/>
  <c r="U8" i="9"/>
  <c r="U9" i="9"/>
  <c r="U10" i="9"/>
  <c r="U12" i="9" s="1"/>
  <c r="U11" i="9"/>
  <c r="U13" i="9"/>
  <c r="U14" i="9"/>
  <c r="U15" i="9"/>
  <c r="AB4" i="9"/>
  <c r="A9" i="7"/>
  <c r="AB12" i="9" l="1"/>
  <c r="A56" i="10"/>
  <c r="A55" i="10"/>
  <c r="A55" i="5"/>
  <c r="A27" i="10" l="1"/>
  <c r="A27" i="5"/>
  <c r="A38" i="10" l="1"/>
  <c r="A39" i="10"/>
  <c r="L40" i="10"/>
  <c r="A54" i="5" l="1"/>
  <c r="A47" i="5"/>
  <c r="A46" i="5"/>
  <c r="A38" i="5"/>
  <c r="A37" i="5"/>
  <c r="A26" i="5"/>
  <c r="A48" i="10"/>
  <c r="R4" i="10"/>
  <c r="K4" i="10" l="1"/>
  <c r="K6" i="10"/>
  <c r="K7" i="10"/>
  <c r="K8" i="10"/>
  <c r="K9" i="10"/>
  <c r="K10" i="10"/>
  <c r="K11" i="10"/>
  <c r="K12" i="10"/>
  <c r="K13" i="10"/>
  <c r="K14" i="10"/>
  <c r="K15" i="10"/>
  <c r="K16" i="10"/>
  <c r="K17" i="10"/>
  <c r="K18" i="10"/>
  <c r="K19" i="10"/>
  <c r="K20" i="10"/>
  <c r="K21" i="10"/>
  <c r="K22" i="10"/>
  <c r="K23" i="10"/>
  <c r="K24" i="10"/>
  <c r="K25" i="10"/>
  <c r="K26" i="10"/>
  <c r="K28" i="10"/>
  <c r="K29" i="10"/>
  <c r="K30" i="10"/>
  <c r="K31" i="10"/>
  <c r="K32" i="10"/>
  <c r="K33" i="10"/>
  <c r="K34" i="10"/>
  <c r="K35" i="10"/>
  <c r="K36" i="10"/>
  <c r="K38" i="10"/>
  <c r="K40" i="10"/>
  <c r="K41" i="10"/>
  <c r="K42" i="10"/>
  <c r="K43" i="10"/>
  <c r="K44" i="10"/>
  <c r="K45" i="10"/>
  <c r="K46" i="10"/>
  <c r="K47" i="10"/>
  <c r="K49" i="10"/>
  <c r="K50" i="10"/>
  <c r="J40" i="10" l="1"/>
  <c r="J41" i="10"/>
  <c r="J42" i="10"/>
  <c r="J43" i="10"/>
  <c r="J44" i="10"/>
  <c r="J45" i="10"/>
  <c r="J46" i="10"/>
  <c r="J47" i="10"/>
  <c r="J49" i="10"/>
  <c r="J50" i="10"/>
  <c r="J38" i="10"/>
  <c r="J7" i="10"/>
  <c r="J8" i="10"/>
  <c r="J9" i="10"/>
  <c r="J10" i="10"/>
  <c r="J11" i="10"/>
  <c r="J12" i="10"/>
  <c r="J13" i="10"/>
  <c r="J14" i="10"/>
  <c r="J15" i="10"/>
  <c r="J16" i="10"/>
  <c r="J17" i="10"/>
  <c r="J18" i="10"/>
  <c r="J19" i="10"/>
  <c r="J20" i="10"/>
  <c r="J21" i="10"/>
  <c r="J22" i="10"/>
  <c r="J23" i="10"/>
  <c r="J24" i="10"/>
  <c r="J25" i="10"/>
  <c r="J26" i="10"/>
  <c r="J28" i="10"/>
  <c r="J29" i="10"/>
  <c r="J30" i="10"/>
  <c r="J31" i="10"/>
  <c r="J32" i="10"/>
  <c r="J33" i="10"/>
  <c r="J34" i="10"/>
  <c r="J35" i="10"/>
  <c r="J36" i="10"/>
  <c r="J6" i="10"/>
  <c r="J4" i="10"/>
  <c r="V4" i="6"/>
  <c r="I41" i="10"/>
  <c r="I43" i="10"/>
  <c r="I44" i="10"/>
  <c r="I45" i="10"/>
  <c r="I46" i="10"/>
  <c r="I47" i="10"/>
  <c r="I49" i="10"/>
  <c r="I50" i="10"/>
  <c r="I6" i="10"/>
  <c r="I7" i="10"/>
  <c r="I8" i="10"/>
  <c r="I9" i="10"/>
  <c r="I10" i="10"/>
  <c r="I11" i="10"/>
  <c r="I12" i="10"/>
  <c r="I14" i="10"/>
  <c r="I15" i="10"/>
  <c r="I16" i="10"/>
  <c r="I17" i="10"/>
  <c r="I18" i="10"/>
  <c r="I19" i="10"/>
  <c r="I20" i="10"/>
  <c r="I22" i="10"/>
  <c r="I23" i="10"/>
  <c r="I24" i="10"/>
  <c r="I25" i="10"/>
  <c r="I26" i="10"/>
  <c r="I28" i="10"/>
  <c r="I29" i="10"/>
  <c r="I30" i="10"/>
  <c r="I31" i="10"/>
  <c r="I32" i="10"/>
  <c r="I33" i="10"/>
  <c r="I34" i="10"/>
  <c r="I35" i="10"/>
  <c r="I36" i="10"/>
  <c r="I38" i="10"/>
  <c r="I4" i="10"/>
  <c r="T4" i="9"/>
  <c r="T6" i="9"/>
  <c r="T7" i="9"/>
  <c r="T8" i="9"/>
  <c r="T9" i="9"/>
  <c r="T10" i="9"/>
  <c r="T11" i="9"/>
  <c r="T13" i="9"/>
  <c r="T14" i="9"/>
  <c r="T15" i="9"/>
  <c r="T12" i="9" l="1"/>
  <c r="S15" i="9"/>
  <c r="S14" i="9"/>
  <c r="S13" i="9"/>
  <c r="S11" i="9"/>
  <c r="S10" i="9"/>
  <c r="S9" i="9"/>
  <c r="S8" i="9"/>
  <c r="S7" i="9"/>
  <c r="S6" i="9"/>
  <c r="S4" i="9"/>
  <c r="E123" i="8" l="1"/>
  <c r="E124" i="8"/>
  <c r="E125" i="8"/>
  <c r="E126" i="8"/>
  <c r="E127" i="8"/>
  <c r="E128" i="8"/>
  <c r="C12" i="9" l="1"/>
  <c r="D12" i="9"/>
  <c r="E12" i="9"/>
  <c r="F12" i="9"/>
  <c r="G12" i="9"/>
  <c r="H12" i="9"/>
  <c r="I12" i="9"/>
  <c r="J12" i="9"/>
  <c r="K12" i="9"/>
  <c r="L12" i="9"/>
  <c r="M12" i="9"/>
  <c r="N12" i="9"/>
  <c r="O12" i="9"/>
  <c r="P12" i="9"/>
  <c r="Q12" i="9"/>
  <c r="R12" i="9"/>
  <c r="S12" i="9"/>
  <c r="B12" i="9"/>
  <c r="A40" i="10"/>
  <c r="A41" i="10"/>
  <c r="A31" i="10"/>
  <c r="A32" i="10"/>
  <c r="E129" i="8"/>
  <c r="A37" i="10" l="1"/>
  <c r="A36" i="10"/>
  <c r="A35" i="10"/>
  <c r="A34" i="10"/>
  <c r="A54" i="10" l="1"/>
  <c r="A53" i="10"/>
  <c r="A52" i="10"/>
  <c r="A51" i="10"/>
  <c r="A50" i="10"/>
  <c r="A49" i="10"/>
  <c r="A47" i="10"/>
  <c r="A46" i="10"/>
  <c r="A45" i="10"/>
  <c r="A44" i="10"/>
  <c r="A43" i="10"/>
  <c r="A42" i="10"/>
  <c r="A30" i="10"/>
  <c r="A29" i="10"/>
  <c r="A28" i="10"/>
  <c r="A26" i="10"/>
  <c r="A25" i="10"/>
  <c r="A24" i="10"/>
  <c r="A23" i="10"/>
  <c r="A22" i="10"/>
  <c r="A21" i="10"/>
  <c r="A20" i="10"/>
  <c r="A19" i="10"/>
  <c r="A18" i="10"/>
  <c r="A17" i="10"/>
  <c r="A16" i="10"/>
  <c r="A15" i="10"/>
  <c r="A14" i="10"/>
  <c r="A13" i="10"/>
  <c r="A12" i="10"/>
  <c r="A11" i="10"/>
  <c r="A10" i="10"/>
  <c r="A9" i="10"/>
  <c r="A8" i="10"/>
  <c r="A7" i="10"/>
  <c r="A6" i="10"/>
  <c r="A5" i="10"/>
  <c r="A4" i="10"/>
  <c r="A2" i="10"/>
  <c r="A1" i="10"/>
  <c r="A22" i="9"/>
  <c r="A21" i="9"/>
  <c r="A20" i="9"/>
  <c r="A19" i="9"/>
  <c r="A18" i="9"/>
  <c r="A17" i="9"/>
  <c r="A16" i="9"/>
  <c r="A15" i="9"/>
  <c r="A14" i="9"/>
  <c r="A13" i="9"/>
  <c r="A11" i="9"/>
  <c r="A10" i="9"/>
  <c r="A9" i="9"/>
  <c r="A8" i="9"/>
  <c r="A7" i="9"/>
  <c r="A6" i="9"/>
  <c r="A5" i="9"/>
  <c r="A2" i="9"/>
  <c r="A1" i="9"/>
  <c r="B12" i="1" l="1"/>
  <c r="A31" i="5"/>
  <c r="A30" i="5"/>
  <c r="A29" i="5"/>
  <c r="A28" i="5"/>
  <c r="A25" i="5"/>
  <c r="A24" i="5"/>
  <c r="A23" i="5"/>
  <c r="A22" i="5"/>
  <c r="A21" i="5"/>
  <c r="A20" i="5"/>
  <c r="A19" i="5"/>
  <c r="A18" i="5"/>
  <c r="A17" i="5"/>
  <c r="A16" i="5"/>
  <c r="A15" i="5"/>
  <c r="A14" i="5"/>
  <c r="A13" i="5"/>
  <c r="A12" i="5"/>
  <c r="A11" i="5"/>
  <c r="A10" i="5"/>
  <c r="A9" i="5"/>
  <c r="A8" i="5"/>
  <c r="A7" i="5"/>
  <c r="A6" i="5"/>
  <c r="A5" i="5"/>
  <c r="A4" i="5"/>
  <c r="A2" i="5"/>
  <c r="A1" i="5"/>
  <c r="A21" i="2"/>
  <c r="A20" i="2"/>
  <c r="A19" i="2"/>
  <c r="A18" i="2"/>
  <c r="A17" i="2"/>
  <c r="A16" i="2"/>
  <c r="A15" i="2"/>
  <c r="A14" i="2"/>
  <c r="A13" i="2"/>
  <c r="A12" i="2"/>
  <c r="A11" i="2"/>
  <c r="A10" i="2"/>
  <c r="A8" i="2"/>
  <c r="A7" i="2"/>
  <c r="A5" i="2"/>
  <c r="A2" i="2"/>
  <c r="A1" i="2"/>
  <c r="B6" i="3"/>
  <c r="B5" i="3"/>
  <c r="B4" i="3"/>
  <c r="D19" i="1"/>
  <c r="C18" i="1"/>
  <c r="D17" i="1"/>
  <c r="D16" i="1"/>
  <c r="D15" i="1"/>
  <c r="C14" i="1"/>
  <c r="A9" i="6"/>
  <c r="A8" i="6"/>
  <c r="A7" i="6"/>
  <c r="A6" i="6"/>
  <c r="A5" i="6"/>
  <c r="A2" i="6"/>
  <c r="A1" i="6"/>
  <c r="A12" i="7"/>
  <c r="A10" i="7"/>
  <c r="A8" i="7"/>
  <c r="A7" i="7"/>
  <c r="A5" i="7"/>
  <c r="A4" i="7"/>
  <c r="A2" i="7"/>
  <c r="A1" i="7"/>
  <c r="A53" i="5"/>
  <c r="A52" i="5"/>
  <c r="A51" i="5"/>
  <c r="A50" i="5"/>
  <c r="A49" i="5"/>
  <c r="A48" i="5"/>
  <c r="A45" i="5"/>
  <c r="A44" i="5"/>
  <c r="A43" i="5"/>
  <c r="A42" i="5"/>
  <c r="A41" i="5"/>
  <c r="A40" i="5"/>
  <c r="A39" i="5"/>
  <c r="A36" i="5"/>
  <c r="A35" i="5"/>
  <c r="A34" i="5"/>
  <c r="A33" i="5"/>
  <c r="A32" i="5"/>
  <c r="A9" i="2"/>
  <c r="A6" i="2"/>
  <c r="E13" i="8"/>
  <c r="B3" i="3" s="1"/>
</calcChain>
</file>

<file path=xl/sharedStrings.xml><?xml version="1.0" encoding="utf-8"?>
<sst xmlns="http://schemas.openxmlformats.org/spreadsheetml/2006/main" count="745" uniqueCount="364">
  <si>
    <t>Total</t>
  </si>
  <si>
    <t xml:space="preserve">Les Internet Service Providers et Services de capacités de transmission </t>
  </si>
  <si>
    <t>Raccordements RTPC ou RNIS</t>
  </si>
  <si>
    <t>Fibre optique</t>
  </si>
  <si>
    <t>Autres raccordements</t>
  </si>
  <si>
    <t>Nombre de FST offrant ce service</t>
  </si>
  <si>
    <t>b) Définition avant 2004 : Liaisons xDSL.</t>
  </si>
  <si>
    <t>c) Cette information n'était pas collectée en 1998.</t>
  </si>
  <si>
    <t>d) Cette information n'était pas collectée en 1999.</t>
  </si>
  <si>
    <t>e) Cette information n'était pas collectée avant 2007.</t>
  </si>
  <si>
    <t>e)</t>
  </si>
  <si>
    <t>f)</t>
  </si>
  <si>
    <t>c)</t>
  </si>
  <si>
    <t>d)</t>
  </si>
  <si>
    <t>dont débit inconnu</t>
  </si>
  <si>
    <t>Par le biais de raccordements cuivre avec équipements DSL</t>
  </si>
  <si>
    <t>Nombre total d'abonnés par le biais de raccordements cuivre avec équipements DSL</t>
  </si>
  <si>
    <t>Par le biais de raccordements par fibre optique FTTH</t>
  </si>
  <si>
    <t>Nombre total d'abonnés par le biais de raccordements par fibre optique FTTH</t>
  </si>
  <si>
    <t>Par d’autres types de raccordements (utilisation de hotspots exclue)</t>
  </si>
  <si>
    <t>dont débit inconnu ou autre ou Wimax</t>
  </si>
  <si>
    <t>a)</t>
  </si>
  <si>
    <t>2. Services de transmission</t>
  </si>
  <si>
    <t>Services de capacités de transmission fixes ou variables offertes à des usagers finaux</t>
  </si>
  <si>
    <t>≤ 2 Mbit/s</t>
  </si>
  <si>
    <t>&gt; 2 Mbit/s</t>
  </si>
  <si>
    <t>22’616</t>
  </si>
  <si>
    <t>1’843</t>
  </si>
  <si>
    <t>2’141</t>
  </si>
  <si>
    <t>4’885</t>
  </si>
  <si>
    <t>8’717</t>
  </si>
  <si>
    <t>ImproWare AG</t>
  </si>
  <si>
    <t>green.ch AG</t>
  </si>
  <si>
    <t>Autres</t>
  </si>
  <si>
    <t>Notes:</t>
  </si>
  <si>
    <t>[1] Le nombre d'unités est le nombre total de capacités de transmission identiques louées par un abonné. Ainsi, si celui-ci loue 3 liaisons 64 kbit/s, c'est le nombre 3 qu'il faut mentionner.</t>
  </si>
  <si>
    <t>2.1 Services de capacités de transmission fixes ou variables offertes à des usagers finaux (SF6)</t>
  </si>
  <si>
    <t>Language</t>
  </si>
  <si>
    <t>Deutsch</t>
  </si>
  <si>
    <t>Français</t>
  </si>
  <si>
    <t>Italiano</t>
  </si>
  <si>
    <t>English</t>
  </si>
  <si>
    <t>D</t>
  </si>
  <si>
    <t>F</t>
  </si>
  <si>
    <t>I</t>
  </si>
  <si>
    <t>E</t>
  </si>
  <si>
    <t>Internet Service Provider und Anbieterinnen von Übertragungskapazitäten</t>
  </si>
  <si>
    <t>1. Festnetzdienste</t>
  </si>
  <si>
    <t>1.1 Einteilung der Kundenverträge für den Internetzugang nach Art der Anschlüsse (SF7)</t>
  </si>
  <si>
    <t>2. Anbieterinnen von Übertragungskapazitäten</t>
  </si>
  <si>
    <t>2.1 Übertragungsdienste / Konstante und variable Übertragungskapazitäten für Endnutzer (SF6)</t>
  </si>
  <si>
    <t>Tabelle SF7A : Festnetzdienste</t>
  </si>
  <si>
    <t>Einteilung der Kundenverträge für den Internetzugang nach Art der Anschlüsse</t>
  </si>
  <si>
    <t>PSTN- oder ISDN-Anschlüsse</t>
  </si>
  <si>
    <t>DSL-Anlagen (b)</t>
  </si>
  <si>
    <t>Glasfaser</t>
  </si>
  <si>
    <t>Feste WiMAX</t>
  </si>
  <si>
    <t>Andere Anschlüsse</t>
  </si>
  <si>
    <t>Davon Breitband</t>
  </si>
  <si>
    <t>Anzahl FDA, die diesen Dienst anbieten</t>
  </si>
  <si>
    <t>Hinweise:</t>
  </si>
  <si>
    <t>a) Definition vor 2004: Anzahl Abonnemente nach Anschlussart</t>
  </si>
  <si>
    <t>b) Definition vor 2004: xDSL-Verbindungen</t>
  </si>
  <si>
    <t>c) Diese Information wurde 1998 nicht erfasst.</t>
  </si>
  <si>
    <t>d) Diese Information wurde 1999 nicht erfasst.</t>
  </si>
  <si>
    <t>Tabelle SF8 : Festnetzdienste</t>
  </si>
  <si>
    <t>Verteilung der Breitbandinternet-Kunden nach Anschlussart und Bandbreite</t>
  </si>
  <si>
    <t>Anzahl Internet-Kunden (am 31.12.)</t>
  </si>
  <si>
    <t>über Kabelmodemanschlüsse</t>
  </si>
  <si>
    <t>davon mit Download-Übertragungsrate &lt; 2 Mbit/s</t>
  </si>
  <si>
    <t>davon mit unbekannter Übertragungsrate</t>
  </si>
  <si>
    <t>Gesamtzahl der Internet-Kunden über Kabelmodemanschlüsse</t>
  </si>
  <si>
    <t>über Kupfer-Anschlüsse mit DSL-Anlagen</t>
  </si>
  <si>
    <t>Gesamtzahl der Internet-Kunden über Kupfer-Anschlüsse mit DSL-Anlagen</t>
  </si>
  <si>
    <t>über Glasfaseranschlüsse FTTH</t>
  </si>
  <si>
    <t>Gesamtzahl der Internet-Kunden über Glasfaseranschlüsse FTTH</t>
  </si>
  <si>
    <t>Davon über feste WiMAX-Anschlüsse</t>
  </si>
  <si>
    <t>über andere Anschlussarten (Nutzung von Hotspots ausgenommen)</t>
  </si>
  <si>
    <t>Anzahl Breitbandinternet-Kunden</t>
  </si>
  <si>
    <t>Gesamtzahl Breitbandinternet-Kunden</t>
  </si>
  <si>
    <t>Anzahl Breitbandinternet-Abonnenten in % des Totals</t>
  </si>
  <si>
    <t>davon mit unbekannter, anderer oder Wimax Übertragungsrate</t>
  </si>
  <si>
    <t>Gesamtzahl Breitbandinternet-Abonnenten</t>
  </si>
  <si>
    <t>a) Diese Information wird seit der Statistik 2012 nicht mehr erfasst.</t>
  </si>
  <si>
    <t>c) Diese Information wurde vor 2013 nicht erfasst.</t>
  </si>
  <si>
    <t>Tabelle SF8PM : Festnetzdienste</t>
  </si>
  <si>
    <t>Marktanteile nach Anzahl Breitbandinternet-Abonnenten</t>
  </si>
  <si>
    <t>Andere</t>
  </si>
  <si>
    <t>Der Artikel 59 Absatz 2ter des neuen, am 1. April 2007 in Kraft getretenen Fernmeldegesetzes (FMG) lässt bei der Veröffentlichung der für die Statistik erhobenen Daten eine neue Dimension zu: Das BAKOM kann die Marktanteile veröffentlichen.</t>
  </si>
  <si>
    <t>Tabelle SF6A : Anbieterinnen von Übertragungskapazitäten</t>
  </si>
  <si>
    <t>Übertragungsdienste / Konstante und variable Übertragungskapazitäten für Endnutzer</t>
  </si>
  <si>
    <t>[1]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t>
  </si>
  <si>
    <t>e) Diese Information wurde vor 2007 nicht erfasst.</t>
  </si>
  <si>
    <t>f) Diese Information wurde vor 2008 nicht erfasst.</t>
  </si>
  <si>
    <t>Internet Service Providers and capacity transmission services</t>
  </si>
  <si>
    <t>1. Services on fixed networks</t>
  </si>
  <si>
    <t>1.1 Distribution of internet users according to the type of connection (SF7)</t>
  </si>
  <si>
    <t>1.3 Market shares according to the number of subscribers to broadband internet (SF8PM)</t>
  </si>
  <si>
    <t>2. Transmission services</t>
  </si>
  <si>
    <t>2.1 Fixed or variable transmission services offered to end users (SF6)</t>
  </si>
  <si>
    <t>Table SF7 : Services on fixed networks</t>
  </si>
  <si>
    <t>Distribution of internet users according to the type of connection</t>
  </si>
  <si>
    <t>PSTN or ISDN connections</t>
  </si>
  <si>
    <t>Cable-modem connections</t>
  </si>
  <si>
    <t>DSL equipment (b)</t>
  </si>
  <si>
    <t>Optical fibre</t>
  </si>
  <si>
    <t>Fixed WiMAX</t>
  </si>
  <si>
    <t>Other connections</t>
  </si>
  <si>
    <t>Of which broad-band</t>
  </si>
  <si>
    <t>Number of TSPs offering this service</t>
  </si>
  <si>
    <t>a) Definition before 2004: number of subscriptions according to the type of connection.</t>
  </si>
  <si>
    <t>b) Definition before 2004: xDSL connections.</t>
  </si>
  <si>
    <t>c) This information was not collected in 1998.</t>
  </si>
  <si>
    <t>d) This information was not collected in 1999.</t>
  </si>
  <si>
    <t>Table SF8 : Services on fixed networks</t>
  </si>
  <si>
    <t>Number of internet users (as of 31.12)</t>
  </si>
  <si>
    <t>Of which, those using cable modem connections</t>
  </si>
  <si>
    <t>of which unknown rate</t>
  </si>
  <si>
    <t>Total number of users connected via cablem modem</t>
  </si>
  <si>
    <t xml:space="preserve"> Of which, those using copper connections with DSL equipment</t>
  </si>
  <si>
    <t>Total number of users connected via DSL equipment</t>
  </si>
  <si>
    <t>Of which, those using optical fibre FTTH</t>
  </si>
  <si>
    <t>Total number of users connected via optical fibre FTTH</t>
  </si>
  <si>
    <t>Of which via fixed WiMAX connections</t>
  </si>
  <si>
    <t>By other types of connection (excluding use of hotspots)</t>
  </si>
  <si>
    <t>Number of broadband internet users</t>
  </si>
  <si>
    <t>Total number of broadband internet users</t>
  </si>
  <si>
    <t>Total number of broadband internet users as % of the total</t>
  </si>
  <si>
    <t>of which unknown rate or other or Wimax</t>
  </si>
  <si>
    <t>c) This information was not collected before 2013.</t>
  </si>
  <si>
    <t>Table SF8PM : Services on fixed networks</t>
  </si>
  <si>
    <t>Market shares according to the number of subscribers to broadband internet</t>
  </si>
  <si>
    <t>Others</t>
  </si>
  <si>
    <t>With the entry into force of the revised Telecommunications Act (TCA) on 1 April 2007, OFCOM is able to publish market shares. Article 59 para. 2ter of the new TCA authorises this new dimension in the publication of data collected by the statistics.</t>
  </si>
  <si>
    <t>Table SF6 : Transmission services on fixed networks</t>
  </si>
  <si>
    <t>Fixed or variable transmission services offered to end users</t>
  </si>
  <si>
    <t>[1] The number of units is the total number of identical line capacities leased by a subscriber. Thus, if the letter leases 3 64 kbit/s connections, it is the number 3 which must be mentioned</t>
  </si>
  <si>
    <t>e) This information was not collected before 2007.</t>
  </si>
  <si>
    <t xml:space="preserve">f) This information was not collected before 2008. </t>
  </si>
  <si>
    <t>Wählen Sie bitte Ihre Sprache</t>
  </si>
  <si>
    <t>Choisissez votre langue s.v.p.</t>
  </si>
  <si>
    <t>Selezionare la vostra lingua p.f.</t>
  </si>
  <si>
    <t>Please choose your language</t>
  </si>
  <si>
    <t>f) Cette information n'était pas collectée avant 2008.</t>
  </si>
  <si>
    <t>a) Cette information n'est plus collectée depuis la statistique 2012.</t>
  </si>
  <si>
    <t>c) Cette information n'était pas collectée avant 2013.</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</si>
  <si>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</si>
  <si>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1.2 Verteilung der Breitbandinternet-Kunden nach Anschlussart und Bandbreite (SF8)</t>
  </si>
  <si>
    <t>Les Internet Service Providers</t>
  </si>
  <si>
    <t>Internet Service Providers</t>
  </si>
  <si>
    <t>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t>
  </si>
  <si>
    <t>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t>
  </si>
  <si>
    <t>1.2 Distribution of broadband internet users according to connection types and bandwidth (SF8)</t>
  </si>
  <si>
    <t>Distribution of broadband internet users according to connection types and bandwidth</t>
  </si>
  <si>
    <t>a) This information has no longer been collected since 2012.</t>
  </si>
  <si>
    <t xml:space="preserve">I fornitori di servizi Internet e servizi a capacità trasmissiva </t>
  </si>
  <si>
    <t>1. Servizi sulle reti fisse</t>
  </si>
  <si>
    <t>1.1 Ripartizione degli abbonamenti Internet secondo il tipo di collegamento (SF7)</t>
  </si>
  <si>
    <t>2.1 Servizi a capacità trasmissiva fissa o variabile proposti agli utenti finali (SF6)</t>
  </si>
  <si>
    <t xml:space="preserve">2. Servizi di trasmissione </t>
  </si>
  <si>
    <t>1.3 Quote di mercato relative al numero di abbonati al collegamento Internet a banda larga (SF8PM)</t>
  </si>
  <si>
    <t>I fornitori di servizi Internet</t>
  </si>
  <si>
    <t>Ripartizione degli abbonamenti Internet secondo il tipo di collegamento</t>
  </si>
  <si>
    <t>Collegamento ISDN o PSTN</t>
  </si>
  <si>
    <t>Collegamento via cavo</t>
  </si>
  <si>
    <t>Tecnologia DSL (b)</t>
  </si>
  <si>
    <t>Fibra ottica</t>
  </si>
  <si>
    <t>Collegamento WiMAX fisso</t>
  </si>
  <si>
    <t>Altri collegamenti</t>
  </si>
  <si>
    <t>Totale</t>
  </si>
  <si>
    <t>Di cui a banda larga</t>
  </si>
  <si>
    <t>Numero di FST che offrono il servizio</t>
  </si>
  <si>
    <t>a) Definizione anteriore al 2004: numero degli abbonamenti secondo il tipo di collegamento</t>
  </si>
  <si>
    <t>b) Definizione anteriore al 2004: collegamenti xDSL.</t>
  </si>
  <si>
    <t>c) Informazione non rilevata nel 1998.</t>
  </si>
  <si>
    <t>d) Informazione non rilevata nel 1999.</t>
  </si>
  <si>
    <t>e) Informazione non rilevata prima del 2007.</t>
  </si>
  <si>
    <t xml:space="preserve">f) Informazione non rilevata prima del 2008. </t>
  </si>
  <si>
    <t>Servizi di linee affittate o di capacità trasmissiva proposti a utenti finali (al 31.12) in numero di unità[1]</t>
  </si>
  <si>
    <t>Servizi a capacità trasmissiva fissa o variabile proposti agli utenti finali</t>
  </si>
  <si>
    <t>Numero di FST che offrono questo servizio</t>
  </si>
  <si>
    <t>[1] Il numero di unità è il numero totale di capacità trasmissiva identica affittata da un abbonato. Ossia, se quest'ultimo affitta 3 collegamenti a 64 kbit/s, occorre menzionare il numero 3.</t>
  </si>
  <si>
    <t>Quote di mercato relative al numero di abbonati al collegamento Internet a banda larga</t>
  </si>
  <si>
    <t>Altri</t>
  </si>
  <si>
    <t>Dal 1° aprile 2007, data dell'entrata in vigore della legge sulle telecomunicazioni (LTC) rivista, l'UFCOM può pubblicare le quote di mercato. La pubblicazione di questi dati è espressamente autorizzata dall'articolo 59 capoverso 2ter della nuova LTC.</t>
  </si>
  <si>
    <t>Numero di abbonati Internet (al 31.12)</t>
  </si>
  <si>
    <t>Con collegamento modem via cavo</t>
  </si>
  <si>
    <t>Con collegamento DSL</t>
  </si>
  <si>
    <t>Con collegamento in fibra ottica FTTH</t>
  </si>
  <si>
    <t>Con collegamento WiMax fisso</t>
  </si>
  <si>
    <t>Con altri tipi di collegamento (esclusi gli hotspot)</t>
  </si>
  <si>
    <t>Ripartizione degli abbonamenti Internet secondo il tipo di collegamento e secondo la larghezza di banda</t>
  </si>
  <si>
    <t>1.2 Ripartizione degli abbonamenti Internet secondo il tipo di collegamento e secondo la larghezza di banda (SF8)</t>
  </si>
  <si>
    <t>Con separazione impossibile</t>
  </si>
  <si>
    <t>Numero totale abbonati con collegamento modem via cavo</t>
  </si>
  <si>
    <t>Numero totale abbonati con collegamento DSL</t>
  </si>
  <si>
    <t>Numero totale abbonati con collegamento in fibra ottica FTTH</t>
  </si>
  <si>
    <t>Numero degli abbonamenti Internet a "banda larga"</t>
  </si>
  <si>
    <t>Numero totale degli abbonamenti Internet a "banda larga"</t>
  </si>
  <si>
    <t>Numero totale degli abbonamenti Internet a "banda larga" in % del totale</t>
  </si>
  <si>
    <t>a) Informazione non e piu rilevata dal 2012.</t>
  </si>
  <si>
    <t xml:space="preserve">c) Informazione non rilevata prima del 2013. </t>
  </si>
  <si>
    <t>1.3 Marktanteile nach Anzahl Breitbandinternet-Abonnenten (SF8PM)</t>
  </si>
  <si>
    <t xml:space="preserve"> &lt; 2Mbit/s</t>
  </si>
  <si>
    <t>Grafik</t>
  </si>
  <si>
    <t>Tab_SF8 masqué</t>
  </si>
  <si>
    <t xml:space="preserve">In Tausend </t>
  </si>
  <si>
    <t>En milliers</t>
  </si>
  <si>
    <t>In migliaia</t>
  </si>
  <si>
    <t>In thousands</t>
  </si>
  <si>
    <t>Débit inconnu</t>
  </si>
  <si>
    <t>Separazione impossibile</t>
  </si>
  <si>
    <t>Unknown rate</t>
  </si>
  <si>
    <t>PSTN- oder ISDN</t>
  </si>
  <si>
    <t>DSL</t>
  </si>
  <si>
    <t xml:space="preserve">Other </t>
  </si>
  <si>
    <t>Cavo</t>
  </si>
  <si>
    <t>Cable-modem</t>
  </si>
  <si>
    <t>RTPC ou RNIS</t>
  </si>
  <si>
    <t>ISDN o PSTN</t>
  </si>
  <si>
    <t>PSTN or ISDN</t>
  </si>
  <si>
    <t>Anzahl Internetnutzer nach Anschlussart</t>
  </si>
  <si>
    <t>Number of internet users according to type of connection</t>
  </si>
  <si>
    <t>Tabella SF8 : Servizi sulle reti fisse</t>
  </si>
  <si>
    <t>Tabella SF7 : Servizi sulle reti fisse</t>
  </si>
  <si>
    <t>Tabella SF8PM : Servizi sulle reti fisse</t>
  </si>
  <si>
    <t>Tabella SF6 : Servizi di trasmissione sulle reti fisse</t>
  </si>
  <si>
    <t>d) Cette information n'était pas collectée avant 2018.</t>
  </si>
  <si>
    <t>Con velocità di trasmissione discendente (download) &gt; 1 Gbit/s</t>
  </si>
  <si>
    <t>Mietleitungsdienste oder Übertragungskapazitäten für Endnutzer (am 31.12.) [1]</t>
  </si>
  <si>
    <t>Kabelmodem-Anschlüsse</t>
  </si>
  <si>
    <t>Kabelmodem</t>
  </si>
  <si>
    <t>Utili indicazioni:</t>
  </si>
  <si>
    <t>d) Diese Information wurde vor 2018 nicht erfasst.</t>
  </si>
  <si>
    <t>dont avec débit de transmission descendant &lt; 2 Mbit/s</t>
  </si>
  <si>
    <t xml:space="preserve"> ≥ 2 Mbit/s und &lt; 10 Mbit/s</t>
  </si>
  <si>
    <t xml:space="preserve"> ≥ 10 Mbit/s und &lt; 30 Mbit/s</t>
  </si>
  <si>
    <t xml:space="preserve"> ≥ 10 Mbit/s und &lt; 100 Mbit/s</t>
  </si>
  <si>
    <t xml:space="preserve"> ≥ 30 Mbit/s und &lt; 100 Mbit/s</t>
  </si>
  <si>
    <t>Con velocità di trasmissione discendente (download) &lt; 2 Mbit/s</t>
  </si>
  <si>
    <t xml:space="preserve">d) Informazione non rilevata prima del 2018. </t>
  </si>
  <si>
    <t>d) This information was not collected before 2018.</t>
  </si>
  <si>
    <t>of which with downlink transfer rate &lt; 2 Mbit/s</t>
  </si>
  <si>
    <t xml:space="preserve"> ≥ 2 Mbit/s and &lt; 10 Mbit/s</t>
  </si>
  <si>
    <t xml:space="preserve"> ≥ 10 Mbit/s and &lt; 30 Mbit/s</t>
  </si>
  <si>
    <t xml:space="preserve"> ≥ 30 Mbit/s and &lt; 100 Mbit/s</t>
  </si>
  <si>
    <t xml:space="preserve"> ≥ 10 Mbit/s and &lt; 100 Mbit/s</t>
  </si>
  <si>
    <t>Numero di clienti con abbonamento Internet                                  ripartiti secondo il tipo di collegamento</t>
  </si>
  <si>
    <t>Anzahl Breitbandinternet-Kunden                                                   nach Download-Übertragungsrate</t>
  </si>
  <si>
    <t>Numero degli abbonamenti Internet a "banda larga"                                                    secondo la velocità di trasmissione discendente (download)</t>
  </si>
  <si>
    <t>Number of broadband internet users                                                    according to the downlink transfer rate</t>
  </si>
  <si>
    <t>Swisscom AG</t>
  </si>
  <si>
    <t>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01.10.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t>
  </si>
  <si>
    <t>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01.10 - 31.12.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t>
  </si>
  <si>
    <t>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01.10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t>
  </si>
  <si>
    <t>Leased line services or transmission capacities offered to end users (as of 31.12) in number of units [1]</t>
  </si>
  <si>
    <t>Numero di clienti con abbonamento Internet nel periodo dal 01.10 al 31.12 ripartiti secondo il tipo di collegamento (a)</t>
  </si>
  <si>
    <t>Number of internet users between 01.10 and 31.12 according to type of connection (a)</t>
  </si>
  <si>
    <t>Anzahl Internetnutzer nach Anschlussart für den Zeitraum vom 01.10. bis 31.12. a)</t>
  </si>
  <si>
    <t xml:space="preserve"> ≥ 100 Mbit/s und &lt; 1 Gbit/s</t>
  </si>
  <si>
    <t xml:space="preserve"> ≥ 1 Gbit/s</t>
  </si>
  <si>
    <t xml:space="preserve"> ≥ 100 Mbit/s et &lt; 1 Gbit/s</t>
  </si>
  <si>
    <t xml:space="preserve"> ≥ 100 Mbit/s and &lt; 1 Gbit/s</t>
  </si>
  <si>
    <t xml:space="preserve"> ≥ 10 Mbit/s e   &lt; 30 Mbit/s</t>
  </si>
  <si>
    <t xml:space="preserve"> ≥ 30 Mbit/s e   &lt; 100 Mbit/s</t>
  </si>
  <si>
    <t xml:space="preserve"> ≥ 10 Mbit/s e   &lt; 100 Mbit/s</t>
  </si>
  <si>
    <t xml:space="preserve"> ≥ 2 Mbit/s e     &lt; 10 Mbit/s</t>
  </si>
  <si>
    <t xml:space="preserve"> ≥ 100 Mbit/s  e &lt; 1 Gbit/s</t>
  </si>
  <si>
    <t>Unb. Über-tragungsrate</t>
  </si>
  <si>
    <t>e) Definition bis 2017: davon mit Download-Übertragungsrate ≥ 100 Mbit/s</t>
  </si>
  <si>
    <t>e) Definizione fino al 2017: con velocità di trasmissione discendente (download) ≥ 100 Mbit/s</t>
  </si>
  <si>
    <t>e) Defintion until 2017: of which with downlink transfer rate ≥ 100 Mbit/s</t>
  </si>
  <si>
    <t>b) Definition bis 2012 : davon mit Download-Übertragungsrate ≥ 10 Mbit/s und &lt; 100 Mbit/s</t>
  </si>
  <si>
    <t>b) Definizione fino al 2012: con velocità di trasmissione discendente (download) ≥ 10 Mbit/s e &lt; 100 Mbit/s</t>
  </si>
  <si>
    <t>b) Defintion until 2012: of which with downlink transfer rate ≥ 10 Mbit/s and &lt; 100 Mbit/s</t>
  </si>
  <si>
    <t>davon mit Download-Übertragungsrate ≥ 1 Gbit/s</t>
  </si>
  <si>
    <t>davon mit Download-Übertragungsrate ≥ 100 Mbit/s und &lt; 1 Gbit/s</t>
  </si>
  <si>
    <t>davon mit Download-Übertragungsrate ≥ 30 Mbit/s et &lt; 100 Mbit/s</t>
  </si>
  <si>
    <t>davon mit Download-Übertragungsrate ≥ 10 Mbit/s und &lt; 100 Mbit/s b)</t>
  </si>
  <si>
    <t>davon mit Download-Übertragungsrate ≥ 2 Mbit/s und &lt; 10 Mbit/s</t>
  </si>
  <si>
    <t>davon mit Download-Übertragungsrate ≥ 10 Mbit/s und &lt; 30 Mbit/s b)</t>
  </si>
  <si>
    <t>davon mit Download-Übertragungsrate ≥ 100 Mbit/s und &lt; 1 Gbit/s e)</t>
  </si>
  <si>
    <t xml:space="preserve">davon mit Download-Übertragungsrate ≥ 30 Mbit/s und &lt; 100 Mbit/s </t>
  </si>
  <si>
    <t>davon mit Download-Übertragungsrate ≥ 100 Mbit/s</t>
  </si>
  <si>
    <t>davon mit Download-Übertragungsrate ≥ 30 Mbit/s und &lt; 100 Mbit/s</t>
  </si>
  <si>
    <t>dont avec débit de transmission descendant ≥ 2 Mbit/s et &lt; 10 Mbit/s</t>
  </si>
  <si>
    <t>dont avec débit de transmission descendant ≥ 10 Mbit/s et &lt; 30 Mbit/s b)</t>
  </si>
  <si>
    <t>dont avec débit de transmission descendant ≥ 30 Mbit/s et &lt; 100 Mbit/s</t>
  </si>
  <si>
    <t xml:space="preserve">dont avec débit de transmission descendant ≥ 100 Mbit/s </t>
  </si>
  <si>
    <t>dont avec débit de transmission descendant ≥ 100 Mbit/s et &lt; 1 Gbit/s e)</t>
  </si>
  <si>
    <t>dont avec débit de transmission descendant ≥ 1 Gbit/s</t>
  </si>
  <si>
    <t>dont avec débit de transmission descendant ≥ 100 Mbit/s et &lt; 1 Gbit/s</t>
  </si>
  <si>
    <t>Con velocità di trasmissione discendente (download) ≥ 100 Mbit/s e &lt; 1 Gbit/s</t>
  </si>
  <si>
    <t>Con velocità di trasmissione discendente (download) ≥ 1 Gbit/s</t>
  </si>
  <si>
    <t>of which with downlink transfer rate ≥ 1 Gbit/s</t>
  </si>
  <si>
    <t>Con velocità di trasmissione discendente (download) ≥ 30 Mbit/s e &lt; 100 Mbit/s</t>
  </si>
  <si>
    <t>Con velocità di trasmissione discendente (download) ≥ 10 Mbit/s e &lt; 30 Mbit/s b)</t>
  </si>
  <si>
    <t>Con velocità di trasmissione discendente (download) ≥ 2 Mbit/s e &lt; 10 Mbit/s</t>
  </si>
  <si>
    <t>Con velocità di trasmissione discendente (download) ≥ 100 Mbit/s e &lt; 1 Gbit/s e)</t>
  </si>
  <si>
    <t xml:space="preserve">Con velocità di trasmissione discendente (download) ≥ 100 Mbit/s </t>
  </si>
  <si>
    <t>of which with downlink transfer rate ≥ 2 Mbit/s and &lt; 10 Mbit/s</t>
  </si>
  <si>
    <r>
      <t xml:space="preserve">of which with downlink transfer rate ≥ 10 Mbit/s and &lt; 30 Mbit/s </t>
    </r>
    <r>
      <rPr>
        <b/>
        <sz val="10"/>
        <color theme="1"/>
        <rFont val="Arial"/>
        <family val="2"/>
      </rPr>
      <t>b)</t>
    </r>
  </si>
  <si>
    <t>of which with downlink transfer rate ≥ 30 Mbit/s and &lt; 100 Mbit/s</t>
  </si>
  <si>
    <t xml:space="preserve">of which with downlink transfer rate ≥ 100 Mbit/s </t>
  </si>
  <si>
    <t>of which with downlink transfer rate ≥ 10 Mbit/s and &lt; 30 Mbit/s b)</t>
  </si>
  <si>
    <t>of which with downlink transfer rate ≥ 100 Mbit/s and &lt; 1 Gbit/s e)</t>
  </si>
  <si>
    <t>of which with downlink transfer rate ≥ 100 Mbit/s and &lt; 1 Gbit/s</t>
  </si>
  <si>
    <t>Salt</t>
  </si>
  <si>
    <t>Nel 2004, il numero degli abbonamenti Internet è diminuito drasticamente (17.6 %) a causa di un forte calo del numero di quegli abbonamenti con collegamento ISDN o PSTN. Quest'ultimo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t>
  </si>
  <si>
    <t>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2017 e 2018 il nostro risultato è superiore a quello indicato da Swisscable (ca. 15'000 nel 2017). Dal 2002 al 2007 e nel 2019,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t>
  </si>
  <si>
    <t>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2017 and 2018 our result exceeded that of Swisscable (15,000 in 2017). From 2002 to 2007 and in 2019,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t>
  </si>
  <si>
    <t>1. Services sur réseau fixe</t>
  </si>
  <si>
    <t>1.1 Répartition des abonnés à internet selon le type de raccordements (SF7)</t>
  </si>
  <si>
    <t>1.2 Répartition des abonnés à internet large bande selon le type de raccordements et selon la largeur de bande (SF8)</t>
  </si>
  <si>
    <t>1.3 Parts de marché selon le nombre d’abonnés à internet large bande (SF8PM)</t>
  </si>
  <si>
    <t>En 2004, le nombre d'abonnés finaux à internet baisse très fortement (17,6%) du fait d'une forte diminution du nombre d'abonnés finaux accédant à internet par le biais de raccordements RTPC ou RNIS. Cette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t>
  </si>
  <si>
    <t>En effet, pour la statistique 2004, afin de rendre compatible nos définitions avec celles utilisées par la plupart des questionnaires internationaux, nous avons précisé la définition d'abonné. À partir de cette statistique, nous ne récoltons plus que les abonnés finaux ayant accédé à internet entre le 01.10.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t>
  </si>
  <si>
    <t>Tableau SF7 : Services sur réseau fixe</t>
  </si>
  <si>
    <t>Nombre d'abonnés à internet entre le 01.10. et le 31.12. selon le type de raccordement (a)</t>
  </si>
  <si>
    <t>Répartition des abonnés à internet selon le type de raccordement</t>
  </si>
  <si>
    <t>Équipements DSL (b)</t>
  </si>
  <si>
    <t>Dont large bande</t>
  </si>
  <si>
    <t>Notes :</t>
  </si>
  <si>
    <t>a) Définition avant 2004 : Nombre d'abonnements selon le type de raccordement.</t>
  </si>
  <si>
    <t>Tableau SF8 : Services sur réseau fixe</t>
  </si>
  <si>
    <t>Répartition des abonnés à internet large bande selon le type de raccordement et selon la largeur de bande</t>
  </si>
  <si>
    <t>Nombre d'abonnés à internet (au 31.12.)</t>
  </si>
  <si>
    <t>Raccordements cable-modem</t>
  </si>
  <si>
    <t>Par le biais de raccordements cable-modem</t>
  </si>
  <si>
    <t>Nombre total d'abonnés par le biais de raccordements cable-modem</t>
  </si>
  <si>
    <t>Nombre d'abonnés à internet large bande</t>
  </si>
  <si>
    <t>Nombre total d'abonnés à internet large bande</t>
  </si>
  <si>
    <t>Nombre d'abonnés à internet large bande en % du total</t>
  </si>
  <si>
    <t>Dont par le biais de raccordements Wimax fixes</t>
  </si>
  <si>
    <t>Wimax fixes</t>
  </si>
  <si>
    <t>Tableau SF8PM : Services sur réseau fixe</t>
  </si>
  <si>
    <t>Parts de marché selon le nombre d’abonnés à internet large bande</t>
  </si>
  <si>
    <t>Tableau SF6 : Services de transmission sur réseau fixe</t>
  </si>
  <si>
    <t>Services de lignes louées ou capacités de transmission offertes à des usagers finaux (au 31.12.) en nombre d'unités [1]</t>
  </si>
  <si>
    <t>Nombre d'abonnés à internet large bande selon le débit de transmission (descendant)</t>
  </si>
  <si>
    <t xml:space="preserve"> ≥ 2 Mbit/s et &lt; 10 Mbit/s</t>
  </si>
  <si>
    <t xml:space="preserve"> ≥ 30 Mbit/s et &lt; 100 Mbit/s</t>
  </si>
  <si>
    <t xml:space="preserve"> ≥ 10 Mbit/s et &lt; 100 Mbit/s</t>
  </si>
  <si>
    <t xml:space="preserve"> ≥ 10 Mbit/s et &lt; 30 Mbit/s</t>
  </si>
  <si>
    <t>Nombre d'abonnés à internet selon le type de raccordement</t>
  </si>
  <si>
    <t>b) Définition jusqu’en 2012 : dont avec débit de transmission descendant ≥ 10 Mbit/s et &lt; 100 Mbit/s.</t>
  </si>
  <si>
    <t>e) Définition jusqu’en 2017 : dont avec débit de transmission descendant ≥ 100 Mbit/s.</t>
  </si>
  <si>
    <t>UPC GmbH</t>
  </si>
  <si>
    <r>
      <t>En ce qui concerne les abonnements à internet sur CATV, si l’on compare les résultats du tableau SF7 avec ceux publiés sur le site internet de Suissedigital (ex-Swisscable ; www.suissedigital.ch), on constate que le nombre d’abonnés accédant à internet sur des raccordements par câble modem est différent. De 2008 à 2011, en 2013, 2015, 2016, 2017 et 2018 notre résultat dépassait celui de Suissedigital (d'environ 15'000 en 2017). De 2002 à 2007 et en 2019 et 2020, c’était le contraire. En 2002 et en 2003, cette grosse différence aurait pu être attribuée à un certain nombre de fournisseurs de service internet aux usagers finaux qui auraient oublié de s'annoncer à l'OFCOM et qui ne seraient par conséquent pas dans notre statistique. Ces entreprises ont été contactées et sont désormais inscrites comme fournisseurs de services de télécommunication à l’OFCOM. La différence qui subsistait encore ne pouvait donc être attribuable qu'aux méthodes pour collecter les informations qui étaient différentes. En 2012 et 2014, les résultats sont pratiquement identiques.</t>
    </r>
    <r>
      <rPr>
        <sz val="11"/>
        <color rgb="FF000000"/>
        <rFont val="Arial"/>
        <family val="2"/>
      </rPr>
      <t> </t>
    </r>
  </si>
  <si>
    <t>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2017 und 2018 lag unser Resultat über jenem von Swisscable (2017 um etwa 15'000 Einheiten). Von 2002 bis 2007 und auch in 2019 und 2020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t>
  </si>
  <si>
    <t>a) Nach der Fusion 2021 sind die Zahlen von UPC in den Zahlen von Sunrise enthalten.</t>
  </si>
  <si>
    <t>a) Suite à la fusion de 2021, les chiffres d'UPC sont inclus dans ceux de Sunrise.</t>
  </si>
  <si>
    <t>a) In seguito alla fusione del 2021, i dati di UPC sono inclusi in quelli di Sunrise.</t>
  </si>
  <si>
    <t>a) Following the merger in 2021, UPC's figures are included in those of Sunrise.</t>
  </si>
  <si>
    <t>Quickline AG</t>
  </si>
  <si>
    <t>Quickline SA</t>
  </si>
  <si>
    <t>Sunrise GmbH</t>
  </si>
  <si>
    <t>Var. 21-22</t>
  </si>
  <si>
    <t>NA</t>
  </si>
  <si>
    <t>Ver. 21-22</t>
  </si>
  <si>
    <t>Marktanteil in % am 31.12.2022</t>
  </si>
  <si>
    <t>Parts de marché en % au 31.12.2022</t>
  </si>
  <si>
    <t>Quote di mercato in % al 31.12.2022</t>
  </si>
  <si>
    <t>Market share in % as of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</si>
</sst>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
    <numFmt numFmtId="166" formatCode="_ * #,##0_ ;_ * \-#,##0_ ;_ * &quot;-&quot;??_ ;_ @_ "/>
  </numFmts>
  <fonts count="28"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sz val="8"/>
      <color rgb="FF000000"/>
      <name val="Arial"/>
      <family val="2"/>
      <scheme val="minor"/>
    </font>
    <font>
      <sz val="9"/>
      <color theme="1"/>
      <name val="Arial"/>
      <family val="2"/>
    </font>
    <font>
      <sz val="8"/>
      <color theme="1"/>
      <name val="Arial"/>
      <family val="2"/>
    </font>
    <font>
      <b/>
      <sz val="10"/>
      <color theme="2"/>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0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auto="1"/>
      </right>
      <top/>
      <bottom/>
      <diagonal/>
    </border>
    <border>
      <left style="thin">
        <color theme="0" tint="-0.14996795556505021"/>
      </left>
      <right/>
      <top style="thin">
        <color indexed="64"/>
      </top>
      <bottom/>
      <diagonal/>
    </border>
    <border>
      <left/>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top style="thin">
        <color theme="2" tint="-9.9948118533890809E-2"/>
      </top>
      <bottom/>
      <diagonal/>
    </border>
    <border>
      <left/>
      <right/>
      <top style="thin">
        <color theme="0" tint="-0.149906918546098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0" tint="-0.14996795556505021"/>
      </left>
      <right/>
      <top style="thin">
        <color auto="1"/>
      </top>
      <bottom style="thin">
        <color indexed="64"/>
      </bottom>
      <diagonal/>
    </border>
    <border>
      <left style="thin">
        <color theme="0" tint="-0.14993743705557422"/>
      </left>
      <right style="thin">
        <color theme="0" tint="-0.14993743705557422"/>
      </right>
      <top style="thin">
        <color auto="1"/>
      </top>
      <bottom style="thin">
        <color auto="1"/>
      </bottom>
      <diagonal/>
    </border>
    <border>
      <left style="thin">
        <color theme="0" tint="-0.14993743705557422"/>
      </left>
      <right style="thin">
        <color theme="0" tint="-0.14993743705557422"/>
      </right>
      <top style="thin">
        <color auto="1"/>
      </top>
      <bottom style="thin">
        <color theme="0" tint="-0.14993743705557422"/>
      </bottom>
      <diagonal/>
    </border>
    <border>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style="thin">
        <color theme="2" tint="-9.9948118533890809E-2"/>
      </right>
      <top style="thin">
        <color theme="0" tint="-0.14996795556505021"/>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top style="thin">
        <color auto="1"/>
      </top>
      <bottom style="thin">
        <color theme="2" tint="-9.9948118533890809E-2"/>
      </bottom>
      <diagonal/>
    </border>
    <border>
      <left/>
      <right/>
      <top style="thin">
        <color auto="1"/>
      </top>
      <bottom style="thin">
        <color theme="2" tint="-9.9948118533890809E-2"/>
      </bottom>
      <diagonal/>
    </border>
    <border>
      <left style="thin">
        <color theme="2" tint="-9.9948118533890809E-2"/>
      </left>
      <right/>
      <top style="thin">
        <color auto="1"/>
      </top>
      <bottom style="thin">
        <color theme="2" tint="-9.9948118533890809E-2"/>
      </bottom>
      <diagonal/>
    </border>
    <border>
      <left/>
      <right/>
      <top style="thin">
        <color theme="0" tint="-0.14993743705557422"/>
      </top>
      <bottom style="thin">
        <color theme="0" tint="-0.14990691854609822"/>
      </bottom>
      <diagonal/>
    </border>
    <border>
      <left style="thin">
        <color auto="1"/>
      </left>
      <right style="thin">
        <color auto="1"/>
      </right>
      <top style="thin">
        <color auto="1"/>
      </top>
      <bottom/>
      <diagonal/>
    </border>
    <border>
      <left style="thin">
        <color theme="0" tint="-0.14993743705557422"/>
      </left>
      <right style="thin">
        <color indexed="64"/>
      </right>
      <top style="thin">
        <color indexed="64"/>
      </top>
      <bottom style="thin">
        <color auto="1"/>
      </bottom>
      <diagonal/>
    </border>
    <border>
      <left style="thin">
        <color theme="0" tint="-0.14993743705557422"/>
      </left>
      <right style="thin">
        <color indexed="64"/>
      </right>
      <top style="thin">
        <color indexed="64"/>
      </top>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2" tint="-9.9948118533890809E-2"/>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theme="2" tint="-9.9948118533890809E-2"/>
      </bottom>
      <diagonal/>
    </border>
    <border>
      <left/>
      <right style="thin">
        <color indexed="64"/>
      </right>
      <top style="thin">
        <color auto="1"/>
      </top>
      <bottom style="thin">
        <color theme="2" tint="-9.9948118533890809E-2"/>
      </bottom>
      <diagonal/>
    </border>
    <border>
      <left style="thin">
        <color theme="0" tint="-0.14993743705557422"/>
      </left>
      <right style="thin">
        <color indexed="64"/>
      </right>
      <top style="thin">
        <color theme="0" tint="-0.14993743705557422"/>
      </top>
      <bottom style="thin">
        <color indexed="64"/>
      </bottom>
      <diagonal/>
    </border>
    <border>
      <left style="thin">
        <color theme="2" tint="-9.9948118533890809E-2"/>
      </left>
      <right/>
      <top style="thin">
        <color theme="2" tint="-9.9948118533890809E-2"/>
      </top>
      <bottom/>
      <diagonal/>
    </border>
    <border>
      <left style="thin">
        <color theme="2" tint="-9.9948118533890809E-2"/>
      </left>
      <right/>
      <top style="thin">
        <color theme="2" tint="-9.9948118533890809E-2"/>
      </top>
      <bottom style="thin">
        <color auto="1"/>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diagonal/>
    </border>
    <border>
      <left style="thin">
        <color theme="0" tint="-0.14993743705557422"/>
      </left>
      <right style="thin">
        <color theme="0" tint="-0.14990691854609822"/>
      </right>
      <top style="thin">
        <color indexed="64"/>
      </top>
      <bottom style="thin">
        <color indexed="64"/>
      </bottom>
      <diagonal/>
    </border>
    <border>
      <left/>
      <right style="thin">
        <color indexed="64"/>
      </right>
      <top style="thin">
        <color indexed="64"/>
      </top>
      <bottom/>
      <diagonal/>
    </border>
    <border>
      <left/>
      <right style="thin">
        <color indexed="64"/>
      </right>
      <top style="thin">
        <color theme="0" tint="-0.14993743705557422"/>
      </top>
      <bottom style="thin">
        <color theme="0" tint="-0.14993743705557422"/>
      </bottom>
      <diagonal/>
    </border>
    <border>
      <left style="thin">
        <color theme="0" tint="-0.14993743705557422"/>
      </left>
      <right style="thin">
        <color theme="0" tint="-0.14990691854609822"/>
      </right>
      <top style="thin">
        <color indexed="64"/>
      </top>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indexed="64"/>
      </bottom>
      <diagonal/>
    </border>
    <border>
      <left style="thin">
        <color theme="0" tint="-0.14993743705557422"/>
      </left>
      <right style="thin">
        <color theme="0" tint="-0.14990691854609822"/>
      </right>
      <top/>
      <bottom style="thin">
        <color indexed="64"/>
      </bottom>
      <diagonal/>
    </border>
    <border>
      <left/>
      <right style="thin">
        <color indexed="64"/>
      </right>
      <top style="thin">
        <color theme="2" tint="-9.9948118533890809E-2"/>
      </top>
      <bottom/>
      <diagonal/>
    </border>
    <border>
      <left/>
      <right style="thin">
        <color indexed="64"/>
      </right>
      <top style="thin">
        <color theme="2" tint="-9.9948118533890809E-2"/>
      </top>
      <bottom style="thin">
        <color auto="1"/>
      </bottom>
      <diagonal/>
    </border>
    <border>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diagonal/>
    </border>
    <border>
      <left/>
      <right style="thin">
        <color theme="0" tint="-0.14996795556505021"/>
      </right>
      <top style="thin">
        <color auto="1"/>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auto="1"/>
      </bottom>
      <diagonal/>
    </border>
    <border>
      <left style="thin">
        <color theme="0" tint="-0.14993743705557422"/>
      </left>
      <right style="thin">
        <color theme="0" tint="-0.24994659260841701"/>
      </right>
      <top style="thin">
        <color indexed="64"/>
      </top>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auto="1"/>
      </bottom>
      <diagonal/>
    </border>
    <border>
      <left/>
      <right style="thin">
        <color indexed="64"/>
      </right>
      <top style="thin">
        <color indexed="64"/>
      </top>
      <bottom style="thin">
        <color auto="1"/>
      </bottom>
      <diagonal/>
    </border>
    <border>
      <left style="thin">
        <color theme="0" tint="-0.14993743705557422"/>
      </left>
      <right style="thin">
        <color theme="0" tint="-0.14990691854609822"/>
      </right>
      <top style="thin">
        <color theme="0" tint="-0.14993743705557422"/>
      </top>
      <bottom/>
      <diagonal/>
    </border>
    <border>
      <left style="thin">
        <color theme="0" tint="-0.14990691854609822"/>
      </left>
      <right style="thin">
        <color indexed="64"/>
      </right>
      <top/>
      <bottom style="thin">
        <color indexed="64"/>
      </bottom>
      <diagonal/>
    </border>
    <border>
      <left style="thin">
        <color theme="0" tint="-0.14990691854609822"/>
      </left>
      <right style="thin">
        <color indexed="64"/>
      </right>
      <top style="thin">
        <color indexed="64"/>
      </top>
      <bottom style="thin">
        <color indexed="64"/>
      </bottom>
      <diagonal/>
    </border>
    <border>
      <left style="thin">
        <color theme="0" tint="-0.14990691854609822"/>
      </left>
      <right style="thin">
        <color indexed="64"/>
      </right>
      <top style="thin">
        <color theme="0" tint="-0.14993743705557422"/>
      </top>
      <bottom style="thin">
        <color theme="0" tint="-0.14999847407452621"/>
      </bottom>
      <diagonal/>
    </border>
    <border>
      <left style="thin">
        <color theme="0" tint="-0.14990691854609822"/>
      </left>
      <right style="thin">
        <color indexed="64"/>
      </right>
      <top style="thin">
        <color theme="0" tint="-0.14999847407452621"/>
      </top>
      <bottom style="thin">
        <color theme="0" tint="-0.14999847407452621"/>
      </bottom>
      <diagonal/>
    </border>
    <border>
      <left style="thin">
        <color theme="0" tint="-0.14990691854609822"/>
      </left>
      <right style="thin">
        <color theme="0" tint="-0.14999847407452621"/>
      </right>
      <top style="thin">
        <color indexed="64"/>
      </top>
      <bottom style="thin">
        <color indexed="64"/>
      </bottom>
      <diagonal/>
    </border>
    <border>
      <left/>
      <right style="thin">
        <color indexed="64"/>
      </right>
      <top style="thin">
        <color theme="0" tint="-0.14993743705557422"/>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bottom style="thin">
        <color indexed="64"/>
      </bottom>
      <diagonal/>
    </border>
    <border>
      <left style="thin">
        <color theme="0" tint="-0.14990691854609822"/>
      </left>
      <right style="thin">
        <color theme="0" tint="-0.14999847407452621"/>
      </right>
      <top style="thin">
        <color indexed="64"/>
      </top>
      <bottom/>
      <diagonal/>
    </border>
    <border>
      <left style="thin">
        <color theme="0" tint="-0.14990691854609822"/>
      </left>
      <right style="thin">
        <color theme="0" tint="-0.14999847407452621"/>
      </right>
      <top style="thin">
        <color theme="0" tint="-0.14993743705557422"/>
      </top>
      <bottom style="thin">
        <color theme="0" tint="-0.14993743705557422"/>
      </bottom>
      <diagonal/>
    </border>
    <border>
      <left style="thin">
        <color theme="0" tint="-0.14990691854609822"/>
      </left>
      <right style="thin">
        <color theme="0" tint="-0.14999847407452621"/>
      </right>
      <top style="thin">
        <color theme="0" tint="-0.14993743705557422"/>
      </top>
      <bottom style="thin">
        <color theme="0" tint="-0.14999847407452621"/>
      </bottom>
      <diagonal/>
    </border>
    <border>
      <left style="thin">
        <color theme="0" tint="-0.14990691854609822"/>
      </left>
      <right style="thin">
        <color theme="0" tint="-0.14999847407452621"/>
      </right>
      <top style="thin">
        <color theme="0" tint="-0.14999847407452621"/>
      </top>
      <bottom style="thin">
        <color theme="0" tint="-0.14999847407452621"/>
      </bottom>
      <diagonal/>
    </border>
    <border>
      <left style="thin">
        <color theme="0" tint="-0.14990691854609822"/>
      </left>
      <right style="thin">
        <color theme="0" tint="-0.14999847407452621"/>
      </right>
      <top/>
      <bottom style="thin">
        <color indexed="64"/>
      </bottom>
      <diagonal/>
    </border>
    <border>
      <left style="thin">
        <color auto="1"/>
      </left>
      <right style="thin">
        <color indexed="64"/>
      </right>
      <top/>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2" tint="-9.9948118533890809E-2"/>
      </top>
      <bottom/>
      <diagonal/>
    </border>
    <border>
      <left style="thin">
        <color theme="0" tint="-0.14996795556505021"/>
      </left>
      <right style="thin">
        <color theme="0" tint="-0.14999847407452621"/>
      </right>
      <top style="thin">
        <color auto="1"/>
      </top>
      <bottom style="thin">
        <color theme="2" tint="-9.9948118533890809E-2"/>
      </bottom>
      <diagonal/>
    </border>
    <border>
      <left style="thin">
        <color theme="0" tint="-0.14996795556505021"/>
      </left>
      <right style="thin">
        <color theme="0" tint="-0.14999847407452621"/>
      </right>
      <top style="thin">
        <color theme="2" tint="-9.9948118533890809E-2"/>
      </top>
      <bottom style="thin">
        <color auto="1"/>
      </bottom>
      <diagonal/>
    </border>
    <border>
      <left/>
      <right style="thin">
        <color theme="0" tint="-0.14999847407452621"/>
      </right>
      <top/>
      <bottom/>
      <diagonal/>
    </border>
    <border>
      <left style="thin">
        <color theme="0" tint="-0.24994659260841701"/>
      </left>
      <right style="thin">
        <color theme="0" tint="-0.14999847407452621"/>
      </right>
      <top style="thin">
        <color indexed="64"/>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auto="1"/>
      </bottom>
      <diagonal/>
    </border>
    <border>
      <left style="thin">
        <color theme="0" tint="-0.14990691854609822"/>
      </left>
      <right style="thin">
        <color theme="0" tint="-0.14999847407452621"/>
      </right>
      <top style="thin">
        <color theme="0" tint="-0.14993743705557422"/>
      </top>
      <bottom/>
      <diagonal/>
    </border>
    <border>
      <left style="thin">
        <color theme="0" tint="-0.14999847407452621"/>
      </left>
      <right style="thin">
        <color theme="0" tint="-0.14999847407452621"/>
      </right>
      <top style="thin">
        <color indexed="64"/>
      </top>
      <bottom style="thin">
        <color auto="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theme="0" tint="-0.14999847407452621"/>
      </right>
      <top style="thin">
        <color indexed="64"/>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auto="1"/>
      </bottom>
      <diagonal/>
    </border>
    <border>
      <left style="thin">
        <color theme="0" tint="-0.14999847407452621"/>
      </left>
      <right style="thin">
        <color theme="0" tint="-0.14999847407452621"/>
      </right>
      <top style="thin">
        <color theme="2" tint="-9.9948118533890809E-2"/>
      </top>
      <bottom/>
      <diagonal/>
    </border>
    <border>
      <left/>
      <right style="thin">
        <color indexed="64"/>
      </right>
      <top style="thin">
        <color theme="0" tint="-0.14993743705557422"/>
      </top>
      <bottom/>
      <diagonal/>
    </border>
    <border>
      <left style="thin">
        <color theme="0" tint="-0.14999847407452621"/>
      </left>
      <right style="thin">
        <color theme="0" tint="-0.14999847407452621"/>
      </right>
      <top style="thin">
        <color theme="0" tint="-0.14993743705557422"/>
      </top>
      <bottom/>
      <diagonal/>
    </border>
  </borders>
  <cellStyleXfs count="3">
    <xf numFmtId="0" fontId="0" fillId="0" borderId="0"/>
    <xf numFmtId="0" fontId="26" fillId="0" borderId="0" applyNumberFormat="0" applyFill="0" applyBorder="0" applyAlignment="0" applyProtection="0"/>
    <xf numFmtId="9" fontId="27" fillId="0" borderId="0" applyFont="0" applyFill="0" applyBorder="0" applyAlignment="0" applyProtection="0"/>
  </cellStyleXfs>
  <cellXfs count="398">
    <xf numFmtId="0" fontId="0" fillId="0" borderId="0" xfId="0"/>
    <xf numFmtId="0" fontId="0" fillId="0" borderId="0" xfId="0" applyAlignment="1">
      <alignment vertical="top"/>
    </xf>
    <xf numFmtId="0" fontId="23"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14" xfId="0" applyFont="1" applyBorder="1" applyAlignment="1" applyProtection="1">
      <alignment horizontal="center"/>
      <protection locked="0"/>
    </xf>
    <xf numFmtId="0" fontId="1"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3" fontId="11" fillId="0" borderId="12" xfId="0" applyNumberFormat="1" applyFont="1" applyBorder="1" applyProtection="1">
      <protection locked="0"/>
    </xf>
    <xf numFmtId="3" fontId="11" fillId="0" borderId="13" xfId="0" applyNumberFormat="1" applyFont="1" applyBorder="1" applyProtection="1">
      <protection locked="0"/>
    </xf>
    <xf numFmtId="3" fontId="11" fillId="0" borderId="0" xfId="0" applyNumberFormat="1" applyFont="1" applyBorder="1" applyProtection="1">
      <protection locked="0"/>
    </xf>
    <xf numFmtId="0" fontId="0" fillId="0" borderId="0" xfId="0" applyBorder="1" applyProtection="1">
      <protection locked="0"/>
    </xf>
    <xf numFmtId="0" fontId="16" fillId="0" borderId="9" xfId="0" applyFont="1" applyBorder="1" applyAlignment="1" applyProtection="1">
      <alignment horizontal="right"/>
      <protection locked="0"/>
    </xf>
    <xf numFmtId="3" fontId="0" fillId="0" borderId="9" xfId="0" applyNumberFormat="1" applyBorder="1" applyProtection="1">
      <protection locked="0"/>
    </xf>
    <xf numFmtId="3" fontId="0" fillId="0" borderId="9" xfId="0" applyNumberFormat="1" applyBorder="1" applyAlignment="1" applyProtection="1">
      <alignment horizontal="right"/>
      <protection locked="0"/>
    </xf>
    <xf numFmtId="165" fontId="0" fillId="0" borderId="27" xfId="0" applyNumberFormat="1" applyBorder="1" applyAlignment="1" applyProtection="1">
      <alignment horizontal="center"/>
      <protection locked="0"/>
    </xf>
    <xf numFmtId="166" fontId="0" fillId="0" borderId="9" xfId="0" applyNumberFormat="1" applyBorder="1" applyProtection="1">
      <protection locked="0"/>
    </xf>
    <xf numFmtId="3" fontId="1" fillId="0" borderId="9" xfId="0" applyNumberFormat="1" applyFont="1" applyBorder="1" applyProtection="1">
      <protection locked="0"/>
    </xf>
    <xf numFmtId="165" fontId="1" fillId="0" borderId="27" xfId="0" applyNumberFormat="1" applyFont="1" applyBorder="1" applyAlignment="1" applyProtection="1">
      <alignment horizontal="center"/>
      <protection locked="0"/>
    </xf>
    <xf numFmtId="0" fontId="16" fillId="0" borderId="19" xfId="0" applyFont="1" applyBorder="1" applyAlignment="1" applyProtection="1">
      <alignment horizontal="right"/>
      <protection locked="0"/>
    </xf>
    <xf numFmtId="3" fontId="1" fillId="0" borderId="19" xfId="0" applyNumberFormat="1" applyFont="1" applyBorder="1" applyProtection="1">
      <protection locked="0"/>
    </xf>
    <xf numFmtId="3" fontId="0" fillId="0" borderId="23" xfId="0" applyNumberFormat="1" applyFont="1" applyBorder="1" applyProtection="1">
      <protection locked="0"/>
    </xf>
    <xf numFmtId="3" fontId="0" fillId="0" borderId="23" xfId="0" applyNumberFormat="1" applyFont="1" applyFill="1" applyBorder="1" applyProtection="1">
      <protection locked="0"/>
    </xf>
    <xf numFmtId="0" fontId="0" fillId="0" borderId="11" xfId="0" applyBorder="1" applyProtection="1">
      <protection locked="0"/>
    </xf>
    <xf numFmtId="3" fontId="1"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3" fontId="0" fillId="0" borderId="4" xfId="0" applyNumberFormat="1" applyFont="1" applyBorder="1" applyAlignment="1" applyProtection="1">
      <alignmen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4" xfId="0" applyNumberFormat="1" applyFont="1" applyFill="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0" xfId="0" applyNumberFormat="1" applyFont="1" applyFill="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3" fontId="1" fillId="0" borderId="4" xfId="0" applyNumberFormat="1" applyFont="1" applyFill="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3" fontId="1" fillId="0" borderId="10" xfId="0" applyNumberFormat="1" applyFont="1" applyBorder="1" applyAlignment="1" applyProtection="1">
      <alignment horizontal="right" wrapText="1"/>
      <protection locked="0"/>
    </xf>
    <xf numFmtId="3" fontId="1" fillId="0" borderId="4" xfId="0" applyNumberFormat="1" applyFont="1" applyFill="1" applyBorder="1" applyAlignment="1" applyProtection="1">
      <alignment horizontal="right" wrapText="1"/>
      <protection locked="0"/>
    </xf>
    <xf numFmtId="3" fontId="1" fillId="0" borderId="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wrapText="1"/>
      <protection locked="0"/>
    </xf>
    <xf numFmtId="3" fontId="1" fillId="0" borderId="21" xfId="0" applyNumberFormat="1" applyFont="1" applyBorder="1" applyAlignment="1" applyProtection="1">
      <alignment horizontal="right" wrapText="1"/>
      <protection locked="0"/>
    </xf>
    <xf numFmtId="3" fontId="0" fillId="0" borderId="10" xfId="0" applyNumberFormat="1" applyFont="1" applyBorder="1" applyAlignment="1" applyProtection="1">
      <alignment horizontal="right"/>
      <protection locked="0"/>
    </xf>
    <xf numFmtId="3" fontId="0" fillId="0" borderId="4" xfId="0" applyNumberFormat="1" applyFont="1" applyFill="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0" fillId="0" borderId="20" xfId="0" applyNumberFormat="1" applyFont="1" applyBorder="1" applyAlignment="1" applyProtection="1">
      <alignment horizontal="right" wrapText="1"/>
      <protection locked="0"/>
    </xf>
    <xf numFmtId="3" fontId="0" fillId="0" borderId="21" xfId="0" applyNumberFormat="1" applyFont="1" applyFill="1" applyBorder="1" applyAlignment="1" applyProtection="1">
      <alignment horizontal="right" wrapText="1"/>
      <protection locked="0"/>
    </xf>
    <xf numFmtId="3" fontId="0" fillId="0" borderId="21" xfId="0" applyNumberFormat="1" applyFont="1" applyBorder="1" applyAlignment="1" applyProtection="1">
      <alignment horizontal="right" wrapText="1"/>
      <protection locked="0"/>
    </xf>
    <xf numFmtId="3" fontId="1" fillId="0" borderId="21" xfId="0" applyNumberFormat="1" applyFont="1" applyBorder="1" applyAlignment="1" applyProtection="1">
      <alignment horizontal="right"/>
      <protection locked="0"/>
    </xf>
    <xf numFmtId="3" fontId="1" fillId="0" borderId="21" xfId="0" applyNumberFormat="1" applyFont="1" applyFill="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0" borderId="4" xfId="0" applyNumberFormat="1" applyFont="1" applyFill="1" applyBorder="1" applyAlignment="1" applyProtection="1">
      <alignment horizontal="right"/>
      <protection locked="0"/>
    </xf>
    <xf numFmtId="0" fontId="0" fillId="0" borderId="10" xfId="0" applyFont="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165" fontId="0" fillId="0" borderId="4" xfId="0" applyNumberFormat="1" applyBorder="1" applyProtection="1">
      <protection locked="0"/>
    </xf>
    <xf numFmtId="165" fontId="0" fillId="0" borderId="4" xfId="0" applyNumberFormat="1" applyFill="1" applyBorder="1" applyProtection="1">
      <protection locked="0"/>
    </xf>
    <xf numFmtId="165" fontId="0" fillId="0" borderId="8" xfId="0" applyNumberFormat="1" applyFont="1" applyBorder="1" applyAlignment="1" applyProtection="1">
      <alignment horizontal="right"/>
      <protection locked="0"/>
    </xf>
    <xf numFmtId="165" fontId="0" fillId="0" borderId="0" xfId="0" applyNumberFormat="1" applyFont="1" applyBorder="1" applyAlignment="1" applyProtection="1">
      <alignment horizontal="right"/>
      <protection locked="0"/>
    </xf>
    <xf numFmtId="165" fontId="0" fillId="0" borderId="0" xfId="0" applyNumberFormat="1" applyProtection="1">
      <protection locked="0"/>
    </xf>
    <xf numFmtId="3" fontId="1" fillId="0" borderId="0" xfId="0" applyNumberFormat="1" applyFont="1" applyFill="1" applyBorder="1" applyAlignment="1" applyProtection="1">
      <alignment horizontal="right"/>
      <protection locked="0"/>
    </xf>
    <xf numFmtId="3" fontId="0" fillId="0" borderId="0" xfId="0" applyNumberFormat="1" applyProtection="1">
      <protection locked="0"/>
    </xf>
    <xf numFmtId="165" fontId="0" fillId="0" borderId="4" xfId="0" applyNumberFormat="1" applyFont="1" applyBorder="1" applyProtection="1">
      <protection locked="0"/>
    </xf>
    <xf numFmtId="165" fontId="0" fillId="0" borderId="8" xfId="0" applyNumberFormat="1" applyFont="1" applyBorder="1" applyProtection="1">
      <protection locked="0"/>
    </xf>
    <xf numFmtId="3" fontId="0" fillId="0" borderId="19" xfId="0" applyNumberFormat="1" applyBorder="1" applyAlignment="1" applyProtection="1">
      <alignment horizontal="right"/>
      <protection locked="0"/>
    </xf>
    <xf numFmtId="165" fontId="0" fillId="0" borderId="3" xfId="0" applyNumberFormat="1" applyBorder="1" applyAlignment="1" applyProtection="1">
      <alignment horizontal="center"/>
      <protection locked="0"/>
    </xf>
    <xf numFmtId="0" fontId="0" fillId="0" borderId="0" xfId="0" applyProtection="1">
      <protection hidden="1"/>
    </xf>
    <xf numFmtId="0" fontId="22" fillId="0" borderId="0" xfId="0" applyFont="1" applyAlignment="1" applyProtection="1">
      <alignment vertical="top"/>
      <protection hidden="1"/>
    </xf>
    <xf numFmtId="0" fontId="23" fillId="0" borderId="0" xfId="0" applyFont="1" applyAlignment="1" applyProtection="1">
      <alignment horizontal="justify" vertical="top"/>
      <protection hidden="1"/>
    </xf>
    <xf numFmtId="0" fontId="14"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6"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0" fillId="0" borderId="22"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 fillId="0" borderId="3" xfId="0" applyFont="1" applyBorder="1" applyAlignment="1" applyProtection="1">
      <alignment horizontal="center"/>
      <protection hidden="1"/>
    </xf>
    <xf numFmtId="0" fontId="20" fillId="0" borderId="2" xfId="0" applyFont="1" applyBorder="1" applyAlignment="1" applyProtection="1">
      <alignment vertical="center" wrapText="1"/>
      <protection hidden="1"/>
    </xf>
    <xf numFmtId="0" fontId="9" fillId="0" borderId="0" xfId="0" applyFont="1" applyProtection="1">
      <protection hidden="1"/>
    </xf>
    <xf numFmtId="0" fontId="0" fillId="0" borderId="5" xfId="0" applyFont="1" applyBorder="1" applyAlignment="1" applyProtection="1">
      <alignment horizontal="left" vertical="center" indent="1"/>
      <protection hidden="1"/>
    </xf>
    <xf numFmtId="0" fontId="0" fillId="0" borderId="16" xfId="0" applyFont="1" applyBorder="1" applyAlignment="1" applyProtection="1">
      <alignment horizontal="left" vertical="center" indent="1"/>
      <protection hidden="1"/>
    </xf>
    <xf numFmtId="0" fontId="0" fillId="0" borderId="17" xfId="0" applyFont="1" applyBorder="1" applyAlignment="1" applyProtection="1">
      <alignment horizontal="left" vertical="center" indent="1"/>
      <protection hidden="1"/>
    </xf>
    <xf numFmtId="0" fontId="0" fillId="0" borderId="18" xfId="0" applyFont="1" applyBorder="1" applyAlignment="1" applyProtection="1">
      <alignment horizontal="left" vertical="center" indent="1"/>
      <protection hidden="1"/>
    </xf>
    <xf numFmtId="0" fontId="1" fillId="0" borderId="9" xfId="0" applyFont="1" applyBorder="1" applyAlignment="1" applyProtection="1">
      <alignment vertical="center" wrapText="1"/>
      <protection hidden="1"/>
    </xf>
    <xf numFmtId="0" fontId="13" fillId="0" borderId="9" xfId="0" applyFont="1" applyBorder="1" applyProtection="1">
      <protection hidden="1"/>
    </xf>
    <xf numFmtId="0" fontId="12" fillId="0" borderId="9" xfId="0" applyFont="1" applyBorder="1" applyAlignment="1" applyProtection="1">
      <alignment horizontal="left" indent="1"/>
      <protection hidden="1"/>
    </xf>
    <xf numFmtId="0" fontId="13" fillId="0" borderId="9" xfId="0" applyFont="1" applyBorder="1" applyAlignment="1" applyProtection="1">
      <alignment horizontal="left"/>
      <protection hidden="1"/>
    </xf>
    <xf numFmtId="0" fontId="13" fillId="0" borderId="19" xfId="0" applyFont="1" applyBorder="1" applyAlignment="1" applyProtection="1">
      <alignment horizontal="left"/>
      <protection hidden="1"/>
    </xf>
    <xf numFmtId="0" fontId="0" fillId="0" borderId="4" xfId="0" applyFont="1" applyBorder="1" applyAlignment="1" applyProtection="1">
      <alignment horizontal="left" vertical="center" indent="1"/>
      <protection hidden="1"/>
    </xf>
    <xf numFmtId="0" fontId="9" fillId="0" borderId="26" xfId="0" applyFont="1" applyBorder="1" applyProtection="1">
      <protection hidden="1"/>
    </xf>
    <xf numFmtId="0" fontId="0" fillId="0" borderId="4" xfId="0" applyFont="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indent="1"/>
      <protection hidden="1"/>
    </xf>
    <xf numFmtId="0" fontId="0" fillId="0" borderId="8" xfId="0" applyFont="1" applyBorder="1" applyAlignment="1" applyProtection="1">
      <alignment horizontal="left" vertical="center" indent="1"/>
      <protection hidden="1"/>
    </xf>
    <xf numFmtId="0" fontId="17" fillId="0" borderId="0" xfId="0" applyFont="1" applyBorder="1" applyAlignment="1" applyProtection="1">
      <alignment horizontal="left" vertical="center"/>
      <protection hidden="1"/>
    </xf>
    <xf numFmtId="0" fontId="10"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9"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29"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indent="1"/>
      <protection hidden="1"/>
    </xf>
    <xf numFmtId="0" fontId="17" fillId="0" borderId="0" xfId="0" applyFont="1" applyAlignment="1" applyProtection="1">
      <alignment vertical="center" wrapText="1"/>
      <protection hidden="1"/>
    </xf>
    <xf numFmtId="0" fontId="0" fillId="0" borderId="0" xfId="0" applyFill="1"/>
    <xf numFmtId="0" fontId="0" fillId="0" borderId="18" xfId="0" applyFont="1" applyBorder="1" applyAlignment="1">
      <alignment vertical="center"/>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2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4" fillId="0" borderId="0" xfId="0" applyFont="1" applyFill="1" applyAlignment="1" applyProtection="1">
      <alignment vertical="center"/>
      <protection hidden="1"/>
    </xf>
    <xf numFmtId="0" fontId="26" fillId="0" borderId="0" xfId="1" applyFill="1" applyProtection="1">
      <protection locked="0"/>
    </xf>
    <xf numFmtId="0" fontId="14" fillId="0" borderId="0" xfId="0" applyFont="1" applyFill="1" applyAlignment="1" applyProtection="1">
      <alignment vertical="center"/>
      <protection locked="0"/>
    </xf>
    <xf numFmtId="0" fontId="6" fillId="0" borderId="0" xfId="0" applyFont="1" applyFill="1" applyProtection="1">
      <protection hidden="1"/>
    </xf>
    <xf numFmtId="0" fontId="14"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3" fontId="11" fillId="0" borderId="30" xfId="0" applyNumberFormat="1" applyFont="1" applyBorder="1" applyProtection="1">
      <protection locked="0"/>
    </xf>
    <xf numFmtId="3" fontId="11" fillId="0" borderId="31" xfId="0" applyNumberFormat="1" applyFont="1" applyBorder="1" applyProtection="1">
      <protection locked="0"/>
    </xf>
    <xf numFmtId="3" fontId="11" fillId="0" borderId="10" xfId="0" applyNumberFormat="1" applyFont="1" applyBorder="1" applyProtection="1">
      <protection locked="0"/>
    </xf>
    <xf numFmtId="3" fontId="1" fillId="0" borderId="32" xfId="0" applyNumberFormat="1" applyFont="1" applyBorder="1" applyAlignment="1" applyProtection="1">
      <alignment horizontal="right" vertical="center" wrapText="1"/>
      <protection locked="0"/>
    </xf>
    <xf numFmtId="3" fontId="1" fillId="0" borderId="31" xfId="0" applyNumberFormat="1" applyFont="1" applyBorder="1" applyAlignment="1" applyProtection="1">
      <alignment horizontal="right" vertical="center" wrapText="1"/>
      <protection locked="0"/>
    </xf>
    <xf numFmtId="3" fontId="1" fillId="0" borderId="31" xfId="0" applyNumberFormat="1" applyFont="1" applyFill="1" applyBorder="1" applyAlignment="1" applyProtection="1">
      <alignment horizontal="right" vertical="center" wrapText="1"/>
      <protection locked="0"/>
    </xf>
    <xf numFmtId="3" fontId="1" fillId="0" borderId="32" xfId="0" applyNumberFormat="1" applyFont="1" applyBorder="1" applyAlignment="1" applyProtection="1">
      <alignment horizontal="right"/>
      <protection locked="0"/>
    </xf>
    <xf numFmtId="3" fontId="1" fillId="0" borderId="31" xfId="0" applyNumberFormat="1" applyFont="1" applyBorder="1" applyAlignment="1" applyProtection="1">
      <alignment horizontal="right"/>
      <protection locked="0"/>
    </xf>
    <xf numFmtId="3" fontId="1" fillId="0" borderId="31" xfId="0" applyNumberFormat="1" applyFont="1" applyFill="1" applyBorder="1" applyAlignment="1" applyProtection="1">
      <alignment horizontal="right"/>
      <protection locked="0"/>
    </xf>
    <xf numFmtId="0" fontId="0" fillId="0" borderId="35" xfId="0" applyFont="1" applyBorder="1" applyAlignment="1" applyProtection="1">
      <alignment horizontal="right"/>
      <protection locked="0"/>
    </xf>
    <xf numFmtId="0" fontId="0" fillId="0" borderId="34" xfId="0" applyFont="1" applyBorder="1" applyAlignment="1" applyProtection="1">
      <alignment horizontal="right"/>
      <protection locked="0"/>
    </xf>
    <xf numFmtId="0" fontId="0" fillId="0" borderId="34" xfId="0" applyFont="1" applyFill="1" applyBorder="1" applyAlignment="1" applyProtection="1">
      <alignment horizontal="right"/>
      <protection locked="0"/>
    </xf>
    <xf numFmtId="0" fontId="0" fillId="0" borderId="25" xfId="0" applyFont="1" applyBorder="1" applyAlignment="1" applyProtection="1">
      <alignment horizontal="right"/>
      <protection locked="0"/>
    </xf>
    <xf numFmtId="0" fontId="1" fillId="0" borderId="5" xfId="0" applyFont="1" applyBorder="1" applyAlignment="1" applyProtection="1">
      <alignment horizontal="left" vertical="center" wrapText="1" indent="2"/>
      <protection hidden="1"/>
    </xf>
    <xf numFmtId="0" fontId="26" fillId="0" borderId="0" xfId="1" applyFill="1" applyAlignment="1" applyProtection="1">
      <alignment vertical="center"/>
      <protection locked="0"/>
    </xf>
    <xf numFmtId="166" fontId="0" fillId="0" borderId="0" xfId="0" applyNumberFormat="1" applyProtection="1">
      <protection locked="0"/>
    </xf>
    <xf numFmtId="166" fontId="0" fillId="0" borderId="4" xfId="0" applyNumberFormat="1" applyFont="1" applyBorder="1" applyAlignment="1" applyProtection="1">
      <alignment vertical="center" wrapText="1"/>
      <protection locked="0"/>
    </xf>
    <xf numFmtId="166" fontId="0" fillId="0" borderId="4" xfId="0" applyNumberFormat="1" applyFont="1" applyBorder="1" applyAlignment="1" applyProtection="1">
      <alignment horizontal="right" vertical="center" wrapText="1"/>
      <protection locked="0"/>
    </xf>
    <xf numFmtId="166" fontId="1" fillId="0" borderId="4" xfId="0" applyNumberFormat="1" applyFont="1" applyBorder="1" applyAlignment="1" applyProtection="1">
      <alignment horizontal="right" vertical="center" wrapText="1"/>
      <protection locked="0"/>
    </xf>
    <xf numFmtId="166" fontId="1" fillId="0" borderId="10" xfId="0" applyNumberFormat="1" applyFont="1" applyBorder="1" applyAlignment="1" applyProtection="1">
      <alignment horizontal="right" vertical="center" wrapText="1"/>
      <protection locked="0"/>
    </xf>
    <xf numFmtId="166" fontId="0" fillId="0" borderId="4" xfId="0" applyNumberFormat="1" applyFont="1" applyBorder="1" applyAlignment="1" applyProtection="1">
      <alignment horizontal="right" wrapText="1"/>
      <protection locked="0"/>
    </xf>
    <xf numFmtId="166" fontId="1" fillId="0" borderId="4" xfId="0" applyNumberFormat="1" applyFont="1" applyBorder="1" applyAlignment="1" applyProtection="1">
      <alignment horizontal="right" wrapText="1"/>
      <protection locked="0"/>
    </xf>
    <xf numFmtId="166" fontId="1" fillId="0" borderId="10" xfId="0" applyNumberFormat="1" applyFont="1" applyBorder="1" applyAlignment="1" applyProtection="1">
      <alignment horizontal="right"/>
      <protection locked="0"/>
    </xf>
    <xf numFmtId="166" fontId="1" fillId="0" borderId="21" xfId="0" applyNumberFormat="1" applyFont="1" applyBorder="1" applyAlignment="1" applyProtection="1">
      <alignment horizontal="right" wrapText="1"/>
      <protection locked="0"/>
    </xf>
    <xf numFmtId="1" fontId="18" fillId="0" borderId="25" xfId="0" applyNumberFormat="1" applyFont="1" applyBorder="1" applyAlignment="1" applyProtection="1">
      <alignment horizontal="right"/>
      <protection locked="0"/>
    </xf>
    <xf numFmtId="0" fontId="0" fillId="3" borderId="36" xfId="0" applyFont="1" applyFill="1" applyBorder="1" applyAlignment="1" applyProtection="1">
      <alignment horizontal="left" vertical="center" indent="1"/>
      <protection hidden="1"/>
    </xf>
    <xf numFmtId="3" fontId="0" fillId="3" borderId="10" xfId="0" applyNumberFormat="1" applyFont="1" applyFill="1" applyBorder="1" applyAlignment="1" applyProtection="1">
      <alignment horizontal="right"/>
      <protection locked="0"/>
    </xf>
    <xf numFmtId="3" fontId="0" fillId="3" borderId="4" xfId="0" applyNumberFormat="1" applyFont="1" applyFill="1" applyBorder="1" applyAlignment="1" applyProtection="1">
      <alignment horizontal="right"/>
      <protection locked="0"/>
    </xf>
    <xf numFmtId="3" fontId="0" fillId="3" borderId="21" xfId="0" applyNumberFormat="1" applyFont="1" applyFill="1" applyBorder="1" applyAlignment="1" applyProtection="1">
      <alignment horizontal="right" wrapText="1"/>
      <protection locked="0"/>
    </xf>
    <xf numFmtId="0" fontId="9" fillId="4" borderId="21" xfId="0" applyFont="1" applyFill="1" applyBorder="1" applyAlignment="1" applyProtection="1">
      <alignment horizontal="left" indent="1"/>
      <protection hidden="1"/>
    </xf>
    <xf numFmtId="3" fontId="1" fillId="4" borderId="21" xfId="0" applyNumberFormat="1" applyFont="1" applyFill="1" applyBorder="1" applyAlignment="1" applyProtection="1">
      <alignment horizontal="right"/>
      <protection locked="0"/>
    </xf>
    <xf numFmtId="0" fontId="13" fillId="4" borderId="24" xfId="0" applyFont="1" applyFill="1" applyBorder="1" applyProtection="1">
      <protection hidden="1"/>
    </xf>
    <xf numFmtId="3" fontId="18" fillId="4" borderId="33" xfId="0" applyNumberFormat="1" applyFont="1" applyFill="1" applyBorder="1" applyAlignment="1" applyProtection="1">
      <alignment horizontal="right"/>
      <protection locked="0"/>
    </xf>
    <xf numFmtId="3" fontId="18" fillId="4" borderId="34" xfId="0" applyNumberFormat="1" applyFont="1" applyFill="1" applyBorder="1" applyAlignment="1" applyProtection="1">
      <alignment horizontal="right"/>
      <protection locked="0"/>
    </xf>
    <xf numFmtId="1" fontId="18" fillId="4" borderId="25" xfId="0" applyNumberFormat="1" applyFont="1" applyFill="1" applyBorder="1" applyAlignment="1" applyProtection="1">
      <alignment horizontal="right"/>
      <protection locked="0"/>
    </xf>
    <xf numFmtId="0" fontId="0" fillId="5" borderId="0" xfId="0" applyFill="1" applyAlignment="1">
      <alignment vertical="top"/>
    </xf>
    <xf numFmtId="0" fontId="0" fillId="6" borderId="0" xfId="0" applyFill="1"/>
    <xf numFmtId="0" fontId="0" fillId="3" borderId="5" xfId="0" applyFont="1" applyFill="1" applyBorder="1" applyAlignment="1" applyProtection="1">
      <alignment horizontal="left" vertical="center" wrapText="1" indent="1"/>
      <protection hidden="1"/>
    </xf>
    <xf numFmtId="166" fontId="0" fillId="3" borderId="9" xfId="0" applyNumberFormat="1" applyFill="1" applyBorder="1" applyProtection="1">
      <protection locked="0"/>
    </xf>
    <xf numFmtId="0" fontId="0" fillId="0" borderId="0" xfId="0" applyFill="1" applyAlignment="1">
      <alignment vertical="top"/>
    </xf>
    <xf numFmtId="0" fontId="3" fillId="0" borderId="0" xfId="0" applyFont="1" applyFill="1" applyAlignment="1">
      <alignment vertical="top"/>
    </xf>
    <xf numFmtId="0" fontId="3" fillId="0" borderId="0" xfId="0" applyFont="1" applyFill="1"/>
    <xf numFmtId="0" fontId="1" fillId="0" borderId="39" xfId="0" applyFont="1" applyBorder="1" applyAlignment="1" applyProtection="1">
      <alignment horizontal="center"/>
      <protection locked="0"/>
    </xf>
    <xf numFmtId="3" fontId="0" fillId="0" borderId="38" xfId="0" applyNumberFormat="1" applyFont="1" applyBorder="1" applyProtection="1">
      <protection locked="0"/>
    </xf>
    <xf numFmtId="3" fontId="11" fillId="0" borderId="42" xfId="0" applyNumberFormat="1" applyFont="1" applyBorder="1" applyProtection="1">
      <protection locked="0"/>
    </xf>
    <xf numFmtId="166" fontId="0" fillId="0" borderId="41" xfId="0" applyNumberFormat="1" applyFont="1" applyBorder="1" applyAlignment="1" applyProtection="1">
      <alignment vertical="center" wrapText="1"/>
      <protection locked="0"/>
    </xf>
    <xf numFmtId="166" fontId="0" fillId="0" borderId="41" xfId="0" applyNumberFormat="1" applyFont="1" applyBorder="1" applyAlignment="1" applyProtection="1">
      <alignment horizontal="right" vertical="center" wrapText="1"/>
      <protection locked="0"/>
    </xf>
    <xf numFmtId="166" fontId="1" fillId="0" borderId="42" xfId="0" applyNumberFormat="1" applyFont="1" applyBorder="1" applyAlignment="1" applyProtection="1">
      <alignment horizontal="right" vertical="center" wrapText="1"/>
      <protection locked="0"/>
    </xf>
    <xf numFmtId="166" fontId="1" fillId="0" borderId="42" xfId="0" applyNumberFormat="1" applyFont="1" applyFill="1" applyBorder="1" applyAlignment="1" applyProtection="1">
      <alignment horizontal="right"/>
      <protection locked="0"/>
    </xf>
    <xf numFmtId="0" fontId="0" fillId="0" borderId="43" xfId="0" applyFont="1" applyBorder="1" applyAlignment="1" applyProtection="1">
      <alignment horizontal="right"/>
      <protection locked="0"/>
    </xf>
    <xf numFmtId="3" fontId="0" fillId="0" borderId="40" xfId="0" applyNumberFormat="1" applyBorder="1" applyProtection="1">
      <protection locked="0"/>
    </xf>
    <xf numFmtId="3" fontId="1" fillId="0" borderId="40" xfId="0" applyNumberFormat="1" applyFont="1" applyBorder="1" applyProtection="1">
      <protection locked="0"/>
    </xf>
    <xf numFmtId="0" fontId="1" fillId="0" borderId="1" xfId="0" applyFont="1" applyBorder="1" applyAlignment="1" applyProtection="1">
      <alignment vertical="center" wrapText="1"/>
      <protection hidden="1"/>
    </xf>
    <xf numFmtId="3" fontId="0" fillId="3" borderId="9" xfId="0" applyNumberFormat="1" applyFill="1" applyBorder="1" applyProtection="1">
      <protection locked="0"/>
    </xf>
    <xf numFmtId="3" fontId="0" fillId="3" borderId="40" xfId="0" applyNumberFormat="1" applyFill="1" applyBorder="1" applyProtection="1">
      <protection locked="0"/>
    </xf>
    <xf numFmtId="0" fontId="0" fillId="0" borderId="6" xfId="0" applyFont="1" applyFill="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0" fillId="0" borderId="16" xfId="0" applyFont="1" applyFill="1" applyBorder="1" applyAlignment="1" applyProtection="1">
      <alignment horizontal="left" vertical="center" indent="1"/>
      <protection hidden="1"/>
    </xf>
    <xf numFmtId="0" fontId="0" fillId="0" borderId="17" xfId="0" applyFont="1" applyFill="1" applyBorder="1" applyAlignment="1" applyProtection="1">
      <alignment horizontal="left" vertical="center" indent="1"/>
      <protection hidden="1"/>
    </xf>
    <xf numFmtId="0" fontId="0" fillId="0" borderId="18" xfId="0" applyFont="1" applyFill="1" applyBorder="1" applyAlignment="1" applyProtection="1">
      <alignment horizontal="left" vertical="center" indent="1"/>
      <protection hidden="1"/>
    </xf>
    <xf numFmtId="0" fontId="1" fillId="0" borderId="9" xfId="0" applyFont="1" applyFill="1" applyBorder="1" applyAlignment="1" applyProtection="1">
      <alignment vertical="center" wrapText="1"/>
      <protection hidden="1"/>
    </xf>
    <xf numFmtId="0" fontId="13" fillId="0" borderId="9" xfId="0" applyFont="1" applyFill="1" applyBorder="1" applyProtection="1">
      <protection hidden="1"/>
    </xf>
    <xf numFmtId="0" fontId="12" fillId="0" borderId="9" xfId="0" applyFont="1" applyFill="1" applyBorder="1" applyAlignment="1" applyProtection="1">
      <alignment horizontal="left" indent="1"/>
      <protection hidden="1"/>
    </xf>
    <xf numFmtId="0" fontId="13" fillId="0" borderId="9" xfId="0" applyFont="1" applyFill="1" applyBorder="1" applyAlignment="1" applyProtection="1">
      <alignment horizontal="left"/>
      <protection hidden="1"/>
    </xf>
    <xf numFmtId="0" fontId="13" fillId="0" borderId="19" xfId="0" applyFont="1" applyFill="1" applyBorder="1" applyAlignment="1" applyProtection="1">
      <alignment horizontal="left"/>
      <protection hidden="1"/>
    </xf>
    <xf numFmtId="0" fontId="13" fillId="0" borderId="24" xfId="0" applyFont="1" applyFill="1" applyBorder="1" applyProtection="1">
      <protection hidden="1"/>
    </xf>
    <xf numFmtId="0" fontId="9" fillId="0" borderId="26" xfId="0" applyFont="1" applyFill="1" applyBorder="1" applyProtection="1">
      <protection hidden="1"/>
    </xf>
    <xf numFmtId="0" fontId="0" fillId="0" borderId="4"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indent="1"/>
      <protection hidden="1"/>
    </xf>
    <xf numFmtId="0" fontId="0" fillId="0" borderId="25" xfId="0" applyFont="1" applyFill="1" applyBorder="1" applyAlignment="1" applyProtection="1">
      <alignment horizontal="right"/>
      <protection locked="0"/>
    </xf>
    <xf numFmtId="3" fontId="0" fillId="0" borderId="0" xfId="0" applyNumberFormat="1" applyBorder="1" applyProtection="1">
      <protection locked="0"/>
    </xf>
    <xf numFmtId="165" fontId="0" fillId="0" borderId="27" xfId="0" applyNumberFormat="1" applyBorder="1" applyAlignment="1" applyProtection="1">
      <alignment horizontal="center"/>
    </xf>
    <xf numFmtId="165" fontId="0" fillId="0" borderId="28" xfId="0" applyNumberFormat="1" applyBorder="1" applyAlignment="1" applyProtection="1">
      <alignment horizontal="center"/>
    </xf>
    <xf numFmtId="165" fontId="1" fillId="0" borderId="27" xfId="0" applyNumberFormat="1" applyFont="1" applyBorder="1" applyAlignment="1" applyProtection="1">
      <alignment horizontal="center"/>
    </xf>
    <xf numFmtId="165" fontId="1" fillId="0" borderId="28" xfId="0" applyNumberFormat="1" applyFont="1" applyBorder="1" applyAlignment="1" applyProtection="1">
      <alignment horizontal="center"/>
    </xf>
    <xf numFmtId="0" fontId="1" fillId="0" borderId="37" xfId="0" applyFont="1" applyBorder="1" applyAlignment="1" applyProtection="1">
      <alignment horizontal="center"/>
    </xf>
    <xf numFmtId="0" fontId="0" fillId="0" borderId="0" xfId="0" applyBorder="1"/>
    <xf numFmtId="3" fontId="1" fillId="0" borderId="44" xfId="0" applyNumberFormat="1" applyFont="1" applyBorder="1" applyProtection="1">
      <protection locked="0"/>
    </xf>
    <xf numFmtId="3" fontId="0" fillId="0" borderId="30" xfId="0" applyNumberFormat="1" applyFont="1" applyBorder="1" applyAlignment="1" applyProtection="1">
      <alignment horizontal="right" vertical="center" wrapText="1"/>
      <protection locked="0"/>
    </xf>
    <xf numFmtId="166" fontId="1" fillId="0" borderId="30" xfId="0" applyNumberFormat="1" applyFont="1" applyBorder="1" applyAlignment="1" applyProtection="1">
      <alignment horizontal="right" vertical="center" wrapText="1"/>
      <protection locked="0"/>
    </xf>
    <xf numFmtId="166" fontId="1" fillId="0" borderId="31" xfId="0" applyNumberFormat="1" applyFont="1" applyBorder="1" applyAlignment="1" applyProtection="1">
      <alignment horizontal="right" vertical="center" wrapText="1"/>
      <protection locked="0"/>
    </xf>
    <xf numFmtId="166" fontId="0" fillId="0" borderId="30" xfId="0" applyNumberFormat="1" applyFont="1" applyBorder="1" applyAlignment="1" applyProtection="1">
      <alignment horizontal="right" wrapText="1"/>
      <protection locked="0"/>
    </xf>
    <xf numFmtId="166" fontId="0" fillId="0" borderId="30" xfId="0" applyNumberFormat="1" applyFont="1" applyFill="1" applyBorder="1" applyAlignment="1" applyProtection="1">
      <alignment horizontal="right" wrapText="1"/>
      <protection locked="0"/>
    </xf>
    <xf numFmtId="166" fontId="1" fillId="0" borderId="30" xfId="0" applyNumberFormat="1" applyFont="1" applyFill="1" applyBorder="1" applyAlignment="1" applyProtection="1">
      <alignment horizontal="right" wrapText="1"/>
      <protection locked="0"/>
    </xf>
    <xf numFmtId="166" fontId="1" fillId="0" borderId="31" xfId="0" applyNumberFormat="1" applyFont="1" applyFill="1" applyBorder="1" applyAlignment="1" applyProtection="1">
      <alignment horizontal="right"/>
      <protection locked="0"/>
    </xf>
    <xf numFmtId="166" fontId="1" fillId="0" borderId="45" xfId="0" applyNumberFormat="1" applyFont="1" applyFill="1" applyBorder="1" applyAlignment="1" applyProtection="1">
      <alignment horizontal="right" wrapText="1"/>
      <protection locked="0"/>
    </xf>
    <xf numFmtId="1" fontId="18" fillId="4" borderId="34" xfId="0" applyNumberFormat="1" applyFont="1" applyFill="1" applyBorder="1" applyAlignment="1" applyProtection="1">
      <alignment horizontal="right"/>
      <protection locked="0"/>
    </xf>
    <xf numFmtId="3" fontId="0" fillId="0" borderId="30" xfId="0" applyNumberFormat="1" applyFont="1" applyFill="1" applyBorder="1" applyAlignment="1" applyProtection="1">
      <alignment horizontal="right" wrapText="1"/>
      <protection locked="0"/>
    </xf>
    <xf numFmtId="3" fontId="0" fillId="0" borderId="30" xfId="0" applyNumberFormat="1" applyFont="1" applyFill="1" applyBorder="1" applyAlignment="1" applyProtection="1">
      <alignment horizontal="right"/>
      <protection locked="0"/>
    </xf>
    <xf numFmtId="3" fontId="0" fillId="3" borderId="45" xfId="0" applyNumberFormat="1" applyFont="1" applyFill="1" applyBorder="1" applyAlignment="1" applyProtection="1">
      <alignment horizontal="right" wrapText="1"/>
      <protection locked="0"/>
    </xf>
    <xf numFmtId="3" fontId="0" fillId="0" borderId="45" xfId="0" applyNumberFormat="1" applyFont="1" applyFill="1" applyBorder="1" applyAlignment="1" applyProtection="1">
      <alignment horizontal="right" wrapText="1"/>
      <protection locked="0"/>
    </xf>
    <xf numFmtId="3" fontId="0" fillId="0" borderId="30" xfId="0" applyNumberFormat="1" applyFont="1" applyFill="1" applyBorder="1" applyAlignment="1" applyProtection="1">
      <alignment horizontal="right" vertical="center" wrapText="1"/>
      <protection locked="0"/>
    </xf>
    <xf numFmtId="165" fontId="0" fillId="0" borderId="30" xfId="0" applyNumberFormat="1" applyFont="1" applyBorder="1" applyAlignment="1" applyProtection="1">
      <alignment horizontal="right"/>
      <protection locked="0"/>
    </xf>
    <xf numFmtId="165" fontId="0" fillId="0" borderId="30" xfId="2" applyNumberFormat="1" applyFont="1" applyBorder="1" applyAlignment="1" applyProtection="1">
      <alignment horizontal="right" wrapText="1"/>
      <protection locked="0"/>
    </xf>
    <xf numFmtId="165" fontId="0" fillId="0" borderId="30" xfId="0" applyNumberFormat="1" applyBorder="1" applyProtection="1">
      <protection locked="0"/>
    </xf>
    <xf numFmtId="165" fontId="0" fillId="0" borderId="46" xfId="0" applyNumberFormat="1" applyFont="1" applyBorder="1" applyAlignment="1" applyProtection="1">
      <alignment horizontal="right"/>
      <protection locked="0"/>
    </xf>
    <xf numFmtId="3" fontId="11" fillId="0" borderId="47" xfId="0" applyNumberFormat="1" applyFont="1" applyBorder="1" applyProtection="1">
      <protection locked="0"/>
    </xf>
    <xf numFmtId="3" fontId="0" fillId="0" borderId="27" xfId="0" applyNumberFormat="1" applyFont="1" applyBorder="1" applyAlignment="1" applyProtection="1">
      <alignment horizontal="right" vertical="center" wrapText="1"/>
      <protection locked="0"/>
    </xf>
    <xf numFmtId="166" fontId="1" fillId="0" borderId="27" xfId="0" applyNumberFormat="1" applyFont="1" applyBorder="1" applyAlignment="1" applyProtection="1">
      <alignment horizontal="right" vertical="center" wrapText="1"/>
      <protection locked="0"/>
    </xf>
    <xf numFmtId="166" fontId="0" fillId="0" borderId="27" xfId="0" applyNumberFormat="1" applyFont="1" applyBorder="1" applyAlignment="1" applyProtection="1">
      <alignment horizontal="right" wrapText="1"/>
      <protection locked="0"/>
    </xf>
    <xf numFmtId="166" fontId="0" fillId="0" borderId="27" xfId="0" applyNumberFormat="1" applyFont="1" applyFill="1" applyBorder="1" applyAlignment="1" applyProtection="1">
      <alignment horizontal="right" wrapText="1"/>
      <protection locked="0"/>
    </xf>
    <xf numFmtId="166" fontId="1" fillId="0" borderId="27" xfId="0" applyNumberFormat="1" applyFont="1" applyFill="1" applyBorder="1" applyAlignment="1" applyProtection="1">
      <alignment horizontal="right" wrapText="1"/>
      <protection locked="0"/>
    </xf>
    <xf numFmtId="166" fontId="1" fillId="0" borderId="27" xfId="0" applyNumberFormat="1" applyFont="1" applyFill="1" applyBorder="1" applyAlignment="1" applyProtection="1">
      <alignment horizontal="right"/>
      <protection locked="0"/>
    </xf>
    <xf numFmtId="166" fontId="1" fillId="0" borderId="48" xfId="0" applyNumberFormat="1" applyFont="1" applyFill="1" applyBorder="1" applyAlignment="1" applyProtection="1">
      <alignment horizontal="right" wrapText="1"/>
      <protection locked="0"/>
    </xf>
    <xf numFmtId="3" fontId="0" fillId="0" borderId="27" xfId="0" applyNumberFormat="1" applyFont="1" applyBorder="1" applyAlignment="1" applyProtection="1">
      <alignment horizontal="right" wrapText="1"/>
      <protection locked="0"/>
    </xf>
    <xf numFmtId="3" fontId="0" fillId="0" borderId="27" xfId="0" applyNumberFormat="1" applyFont="1" applyBorder="1" applyAlignment="1" applyProtection="1">
      <alignment horizontal="right"/>
      <protection locked="0"/>
    </xf>
    <xf numFmtId="3" fontId="0" fillId="3" borderId="48" xfId="0" applyNumberFormat="1" applyFont="1" applyFill="1" applyBorder="1" applyAlignment="1" applyProtection="1">
      <alignment horizontal="right" wrapText="1"/>
      <protection locked="0"/>
    </xf>
    <xf numFmtId="3" fontId="0" fillId="0" borderId="48" xfId="0" applyNumberFormat="1" applyFont="1" applyFill="1" applyBorder="1" applyAlignment="1" applyProtection="1">
      <alignment horizontal="right" wrapText="1"/>
      <protection locked="0"/>
    </xf>
    <xf numFmtId="3" fontId="0" fillId="0" borderId="27" xfId="0" applyNumberFormat="1" applyFont="1" applyFill="1" applyBorder="1" applyAlignment="1" applyProtection="1">
      <alignment horizontal="right" wrapText="1"/>
      <protection locked="0"/>
    </xf>
    <xf numFmtId="0" fontId="0" fillId="0" borderId="47" xfId="0" applyFont="1" applyBorder="1" applyAlignment="1" applyProtection="1">
      <alignment horizontal="right"/>
      <protection locked="0"/>
    </xf>
    <xf numFmtId="165" fontId="0" fillId="0" borderId="27" xfId="0" applyNumberFormat="1" applyFont="1" applyBorder="1" applyAlignment="1" applyProtection="1">
      <alignment horizontal="right"/>
      <protection locked="0"/>
    </xf>
    <xf numFmtId="165" fontId="0" fillId="0" borderId="27" xfId="2" applyNumberFormat="1" applyFont="1" applyBorder="1" applyAlignment="1" applyProtection="1">
      <alignment horizontal="right" wrapText="1"/>
      <protection locked="0"/>
    </xf>
    <xf numFmtId="165" fontId="0" fillId="0" borderId="27" xfId="0" applyNumberFormat="1" applyBorder="1" applyProtection="1">
      <protection locked="0"/>
    </xf>
    <xf numFmtId="165" fontId="0" fillId="0" borderId="28" xfId="0" applyNumberFormat="1" applyFont="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9" fillId="0" borderId="21" xfId="0" applyFont="1" applyFill="1" applyBorder="1" applyAlignment="1" applyProtection="1">
      <alignment horizontal="left"/>
      <protection hidden="1"/>
    </xf>
    <xf numFmtId="166" fontId="0" fillId="0" borderId="42" xfId="0" applyNumberFormat="1" applyFont="1" applyBorder="1" applyAlignment="1" applyProtection="1">
      <alignment horizontal="right" vertical="center" wrapText="1"/>
      <protection locked="0"/>
    </xf>
    <xf numFmtId="0" fontId="23" fillId="0" borderId="0" xfId="0" applyNumberFormat="1" applyFont="1" applyAlignment="1" applyProtection="1">
      <alignment horizontal="justify" vertical="top" wrapText="1"/>
      <protection hidden="1"/>
    </xf>
    <xf numFmtId="0" fontId="1" fillId="0" borderId="50" xfId="0" applyFont="1" applyBorder="1" applyAlignment="1" applyProtection="1">
      <alignment horizontal="center"/>
      <protection locked="0"/>
    </xf>
    <xf numFmtId="3" fontId="0" fillId="0" borderId="51" xfId="0" applyNumberFormat="1" applyBorder="1" applyProtection="1">
      <protection locked="0"/>
    </xf>
    <xf numFmtId="0" fontId="1" fillId="0" borderId="52" xfId="0" applyFont="1" applyBorder="1" applyAlignment="1" applyProtection="1">
      <alignment horizontal="center"/>
      <protection locked="0"/>
    </xf>
    <xf numFmtId="3" fontId="0" fillId="0" borderId="53" xfId="0" applyNumberFormat="1" applyBorder="1" applyProtection="1">
      <protection locked="0"/>
    </xf>
    <xf numFmtId="0" fontId="1" fillId="0" borderId="50" xfId="0" applyFont="1" applyBorder="1" applyAlignment="1" applyProtection="1">
      <alignment horizontal="center" vertical="center" wrapText="1"/>
      <protection locked="0"/>
    </xf>
    <xf numFmtId="3" fontId="0" fillId="0" borderId="42"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right" wrapText="1"/>
      <protection locked="0"/>
    </xf>
    <xf numFmtId="166" fontId="0" fillId="0" borderId="42" xfId="0" applyNumberFormat="1" applyFont="1" applyFill="1" applyBorder="1" applyAlignment="1" applyProtection="1">
      <alignment horizontal="right" wrapText="1"/>
      <protection locked="0"/>
    </xf>
    <xf numFmtId="166" fontId="1" fillId="0" borderId="42" xfId="0" applyNumberFormat="1" applyFont="1" applyFill="1" applyBorder="1" applyAlignment="1" applyProtection="1">
      <alignment horizontal="right" wrapText="1"/>
      <protection locked="0"/>
    </xf>
    <xf numFmtId="166" fontId="1" fillId="0" borderId="58" xfId="0" applyNumberFormat="1" applyFont="1" applyFill="1" applyBorder="1" applyAlignment="1" applyProtection="1">
      <alignment horizontal="right" wrapText="1"/>
      <protection locked="0"/>
    </xf>
    <xf numFmtId="3" fontId="0" fillId="0" borderId="42" xfId="0" applyNumberFormat="1" applyFont="1" applyBorder="1" applyAlignment="1" applyProtection="1">
      <alignment horizontal="right" wrapText="1"/>
      <protection locked="0"/>
    </xf>
    <xf numFmtId="3" fontId="0" fillId="0" borderId="42" xfId="0" applyNumberFormat="1" applyFont="1" applyBorder="1" applyAlignment="1" applyProtection="1">
      <alignment horizontal="right"/>
      <protection locked="0"/>
    </xf>
    <xf numFmtId="3" fontId="0" fillId="0" borderId="58" xfId="0" applyNumberFormat="1" applyFont="1" applyFill="1" applyBorder="1" applyAlignment="1" applyProtection="1">
      <alignment horizontal="right" wrapText="1"/>
      <protection locked="0"/>
    </xf>
    <xf numFmtId="3" fontId="1" fillId="0" borderId="58" xfId="0" applyNumberFormat="1" applyFont="1" applyFill="1" applyBorder="1" applyAlignment="1" applyProtection="1">
      <alignment horizontal="right" wrapText="1"/>
      <protection locked="0"/>
    </xf>
    <xf numFmtId="165" fontId="0" fillId="0" borderId="42" xfId="0" applyNumberFormat="1" applyFont="1" applyBorder="1" applyAlignment="1" applyProtection="1">
      <alignment horizontal="right"/>
      <protection locked="0"/>
    </xf>
    <xf numFmtId="165" fontId="0" fillId="0" borderId="42" xfId="2" applyNumberFormat="1" applyFont="1" applyBorder="1" applyAlignment="1" applyProtection="1">
      <alignment horizontal="right" wrapText="1"/>
      <protection locked="0"/>
    </xf>
    <xf numFmtId="165" fontId="0" fillId="0" borderId="42" xfId="0" applyNumberFormat="1" applyBorder="1" applyProtection="1">
      <protection locked="0"/>
    </xf>
    <xf numFmtId="165" fontId="0" fillId="0" borderId="59" xfId="0" applyNumberFormat="1" applyFont="1" applyBorder="1" applyAlignment="1" applyProtection="1">
      <alignment horizontal="right"/>
      <protection locked="0"/>
    </xf>
    <xf numFmtId="3" fontId="11" fillId="0" borderId="60" xfId="0" applyNumberFormat="1" applyFont="1" applyBorder="1" applyProtection="1">
      <protection locked="0"/>
    </xf>
    <xf numFmtId="3" fontId="0" fillId="0" borderId="61" xfId="0" applyNumberFormat="1" applyFont="1" applyBorder="1" applyAlignment="1" applyProtection="1">
      <alignment horizontal="right" vertical="center" wrapText="1"/>
      <protection locked="0"/>
    </xf>
    <xf numFmtId="3" fontId="0" fillId="0" borderId="61" xfId="0" applyNumberFormat="1" applyFont="1" applyBorder="1" applyAlignment="1" applyProtection="1">
      <alignment horizontal="right" wrapText="1"/>
      <protection locked="0"/>
    </xf>
    <xf numFmtId="3" fontId="0" fillId="0" borderId="61" xfId="0" applyNumberFormat="1" applyFont="1" applyBorder="1" applyAlignment="1" applyProtection="1">
      <alignment horizontal="right"/>
      <protection locked="0"/>
    </xf>
    <xf numFmtId="3" fontId="0" fillId="0" borderId="62" xfId="0" applyNumberFormat="1" applyFont="1" applyFill="1" applyBorder="1" applyAlignment="1" applyProtection="1">
      <alignment horizontal="right" wrapText="1"/>
      <protection locked="0"/>
    </xf>
    <xf numFmtId="3" fontId="1" fillId="0" borderId="62" xfId="0" applyNumberFormat="1" applyFont="1" applyFill="1" applyBorder="1" applyAlignment="1" applyProtection="1">
      <alignment horizontal="right" wrapText="1"/>
      <protection locked="0"/>
    </xf>
    <xf numFmtId="0" fontId="0" fillId="0" borderId="63" xfId="0" applyFont="1" applyBorder="1" applyAlignment="1" applyProtection="1">
      <alignment horizontal="right"/>
      <protection locked="0"/>
    </xf>
    <xf numFmtId="165" fontId="0" fillId="0" borderId="61" xfId="0" applyNumberFormat="1" applyFont="1" applyBorder="1" applyAlignment="1" applyProtection="1">
      <alignment horizontal="right"/>
      <protection locked="0"/>
    </xf>
    <xf numFmtId="165" fontId="0" fillId="0" borderId="61" xfId="2" applyNumberFormat="1" applyFont="1" applyBorder="1" applyAlignment="1" applyProtection="1">
      <alignment horizontal="right" wrapText="1"/>
      <protection locked="0"/>
    </xf>
    <xf numFmtId="165" fontId="0" fillId="0" borderId="61" xfId="0" applyNumberFormat="1" applyBorder="1" applyProtection="1">
      <protection locked="0"/>
    </xf>
    <xf numFmtId="165" fontId="0" fillId="0" borderId="64" xfId="0" applyNumberFormat="1" applyFont="1" applyBorder="1" applyAlignment="1" applyProtection="1">
      <alignment horizontal="right"/>
      <protection locked="0"/>
    </xf>
    <xf numFmtId="165" fontId="0" fillId="0" borderId="42" xfId="0" applyNumberFormat="1" applyFont="1" applyBorder="1" applyProtection="1">
      <protection locked="0"/>
    </xf>
    <xf numFmtId="165" fontId="0" fillId="0" borderId="59" xfId="0" applyNumberFormat="1" applyFont="1" applyBorder="1" applyProtection="1">
      <protection locked="0"/>
    </xf>
    <xf numFmtId="0" fontId="1" fillId="0" borderId="65" xfId="0" applyFont="1" applyBorder="1" applyAlignment="1" applyProtection="1">
      <alignment horizontal="center"/>
      <protection locked="0"/>
    </xf>
    <xf numFmtId="165" fontId="0" fillId="0" borderId="66" xfId="0" applyNumberFormat="1" applyFont="1" applyBorder="1" applyProtection="1">
      <protection locked="0"/>
    </xf>
    <xf numFmtId="165" fontId="0" fillId="0" borderId="67" xfId="0" applyNumberFormat="1" applyFont="1" applyBorder="1" applyProtection="1">
      <protection locked="0"/>
    </xf>
    <xf numFmtId="3" fontId="0" fillId="0" borderId="53" xfId="0" applyNumberFormat="1" applyBorder="1" applyAlignment="1" applyProtection="1">
      <alignment horizontal="right"/>
      <protection locked="0"/>
    </xf>
    <xf numFmtId="3" fontId="0" fillId="0" borderId="49" xfId="0" applyNumberFormat="1" applyFont="1" applyBorder="1" applyProtection="1">
      <protection locked="0"/>
    </xf>
    <xf numFmtId="3" fontId="0" fillId="0" borderId="0" xfId="0" applyNumberFormat="1" applyFont="1" applyBorder="1" applyProtection="1">
      <protection locked="0"/>
    </xf>
    <xf numFmtId="3" fontId="0" fillId="0" borderId="58" xfId="0" applyNumberFormat="1" applyFont="1" applyBorder="1" applyAlignment="1" applyProtection="1">
      <alignment horizontal="right" wrapText="1"/>
      <protection locked="0"/>
    </xf>
    <xf numFmtId="166" fontId="0" fillId="0" borderId="71" xfId="0" applyNumberFormat="1" applyBorder="1" applyProtection="1">
      <protection locked="0"/>
    </xf>
    <xf numFmtId="166" fontId="0" fillId="0" borderId="72" xfId="0" applyNumberFormat="1" applyBorder="1" applyProtection="1">
      <protection locked="0"/>
    </xf>
    <xf numFmtId="166" fontId="0" fillId="0" borderId="73" xfId="0" applyNumberFormat="1" applyBorder="1" applyProtection="1">
      <protection locked="0"/>
    </xf>
    <xf numFmtId="3" fontId="1" fillId="0" borderId="73" xfId="0" applyNumberFormat="1" applyFont="1" applyBorder="1" applyProtection="1">
      <protection locked="0"/>
    </xf>
    <xf numFmtId="3" fontId="1" fillId="0" borderId="70" xfId="0" applyNumberFormat="1" applyFont="1" applyBorder="1" applyProtection="1">
      <protection locked="0"/>
    </xf>
    <xf numFmtId="3" fontId="0" fillId="0" borderId="69" xfId="0" applyNumberFormat="1" applyFill="1" applyBorder="1" applyAlignment="1" applyProtection="1">
      <alignment horizontal="right"/>
      <protection locked="0"/>
    </xf>
    <xf numFmtId="0" fontId="1" fillId="0" borderId="78" xfId="0" applyFont="1" applyBorder="1" applyAlignment="1" applyProtection="1">
      <alignment horizontal="center"/>
      <protection locked="0"/>
    </xf>
    <xf numFmtId="3" fontId="0" fillId="0" borderId="79" xfId="0" applyNumberFormat="1" applyBorder="1" applyProtection="1">
      <protection locked="0"/>
    </xf>
    <xf numFmtId="1" fontId="0" fillId="0" borderId="9" xfId="0" applyNumberFormat="1" applyBorder="1" applyProtection="1">
      <protection locked="0"/>
    </xf>
    <xf numFmtId="1" fontId="0" fillId="0" borderId="54" xfId="0" applyNumberFormat="1" applyBorder="1" applyAlignment="1" applyProtection="1">
      <alignment horizontal="right"/>
      <protection locked="0"/>
    </xf>
    <xf numFmtId="1" fontId="0" fillId="0" borderId="80" xfId="0" applyNumberFormat="1" applyBorder="1" applyProtection="1">
      <protection locked="0"/>
    </xf>
    <xf numFmtId="1" fontId="0" fillId="0" borderId="75" xfId="0" applyNumberFormat="1" applyBorder="1" applyProtection="1">
      <protection locked="0"/>
    </xf>
    <xf numFmtId="1" fontId="0" fillId="0" borderId="55" xfId="0" applyNumberFormat="1" applyBorder="1" applyAlignment="1" applyProtection="1">
      <alignment horizontal="right"/>
      <protection locked="0"/>
    </xf>
    <xf numFmtId="1" fontId="0" fillId="0" borderId="81" xfId="0" applyNumberFormat="1" applyBorder="1" applyProtection="1">
      <protection locked="0"/>
    </xf>
    <xf numFmtId="1" fontId="0" fillId="0" borderId="76" xfId="0" applyNumberFormat="1" applyBorder="1" applyProtection="1">
      <protection locked="0"/>
    </xf>
    <xf numFmtId="1" fontId="0" fillId="0" borderId="55" xfId="0" applyNumberFormat="1" applyBorder="1" applyProtection="1">
      <protection locked="0"/>
    </xf>
    <xf numFmtId="1" fontId="1" fillId="0" borderId="9" xfId="0" applyNumberFormat="1" applyFont="1" applyBorder="1" applyProtection="1">
      <protection locked="0"/>
    </xf>
    <xf numFmtId="1" fontId="1" fillId="0" borderId="55" xfId="0" applyNumberFormat="1" applyFont="1" applyBorder="1" applyProtection="1">
      <protection locked="0"/>
    </xf>
    <xf numFmtId="1" fontId="1" fillId="0" borderId="81" xfId="0" applyNumberFormat="1" applyFont="1" applyBorder="1" applyProtection="1">
      <protection locked="0"/>
    </xf>
    <xf numFmtId="1" fontId="1" fillId="0" borderId="76" xfId="0" applyNumberFormat="1" applyFont="1" applyBorder="1" applyProtection="1">
      <protection locked="0"/>
    </xf>
    <xf numFmtId="1" fontId="1" fillId="0" borderId="19" xfId="0" applyNumberFormat="1" applyFont="1" applyBorder="1" applyProtection="1">
      <protection locked="0"/>
    </xf>
    <xf numFmtId="1" fontId="1" fillId="0" borderId="56" xfId="0" applyNumberFormat="1" applyFont="1" applyBorder="1" applyProtection="1">
      <protection locked="0"/>
    </xf>
    <xf numFmtId="1" fontId="1" fillId="0" borderId="82" xfId="0" applyNumberFormat="1" applyFont="1" applyBorder="1" applyProtection="1">
      <protection locked="0"/>
    </xf>
    <xf numFmtId="1" fontId="1" fillId="0" borderId="77" xfId="0" applyNumberFormat="1" applyFont="1" applyBorder="1" applyProtection="1">
      <protection locked="0"/>
    </xf>
    <xf numFmtId="1" fontId="0" fillId="0" borderId="23" xfId="0" applyNumberFormat="1" applyFont="1" applyBorder="1" applyProtection="1">
      <protection locked="0"/>
    </xf>
    <xf numFmtId="1" fontId="0" fillId="0" borderId="23" xfId="0" applyNumberFormat="1" applyFont="1" applyFill="1" applyBorder="1" applyProtection="1">
      <protection locked="0"/>
    </xf>
    <xf numFmtId="1" fontId="0" fillId="0" borderId="57" xfId="0" applyNumberFormat="1" applyBorder="1" applyProtection="1">
      <protection locked="0"/>
    </xf>
    <xf numFmtId="1" fontId="0" fillId="0" borderId="74" xfId="0" applyNumberFormat="1" applyBorder="1" applyProtection="1">
      <protection locked="0"/>
    </xf>
    <xf numFmtId="1" fontId="0" fillId="0" borderId="68" xfId="0" applyNumberFormat="1" applyBorder="1" applyProtection="1">
      <protection locked="0"/>
    </xf>
    <xf numFmtId="165" fontId="0" fillId="0" borderId="27" xfId="0" applyNumberFormat="1" applyBorder="1" applyAlignment="1" applyProtection="1">
      <alignment horizontal="center" vertical="center"/>
    </xf>
    <xf numFmtId="0" fontId="1" fillId="0" borderId="84" xfId="0" applyFont="1" applyBorder="1" applyAlignment="1" applyProtection="1">
      <alignment horizontal="center" vertical="center" wrapText="1"/>
      <protection locked="0"/>
    </xf>
    <xf numFmtId="3" fontId="11" fillId="0" borderId="85" xfId="0" applyNumberFormat="1" applyFont="1" applyBorder="1" applyProtection="1">
      <protection locked="0"/>
    </xf>
    <xf numFmtId="3" fontId="0" fillId="0" borderId="85" xfId="0" applyNumberFormat="1" applyFont="1" applyBorder="1" applyAlignment="1" applyProtection="1">
      <alignment horizontal="right" vertical="center" wrapText="1"/>
      <protection locked="0"/>
    </xf>
    <xf numFmtId="3" fontId="0" fillId="0" borderId="85" xfId="0" applyNumberFormat="1" applyFont="1" applyBorder="1" applyAlignment="1" applyProtection="1">
      <alignment horizontal="right" wrapText="1"/>
      <protection locked="0"/>
    </xf>
    <xf numFmtId="3" fontId="0" fillId="0" borderId="85" xfId="0" applyNumberFormat="1" applyFont="1" applyBorder="1" applyAlignment="1" applyProtection="1">
      <alignment horizontal="right"/>
      <protection locked="0"/>
    </xf>
    <xf numFmtId="3" fontId="0" fillId="0" borderId="86" xfId="0" applyNumberFormat="1" applyFont="1" applyFill="1" applyBorder="1" applyAlignment="1" applyProtection="1">
      <alignment horizontal="right" wrapText="1"/>
      <protection locked="0"/>
    </xf>
    <xf numFmtId="3" fontId="1" fillId="0" borderId="86" xfId="0" applyNumberFormat="1" applyFont="1" applyFill="1" applyBorder="1" applyAlignment="1" applyProtection="1">
      <alignment horizontal="right" wrapText="1"/>
      <protection locked="0"/>
    </xf>
    <xf numFmtId="0" fontId="0" fillId="0" borderId="87" xfId="0" applyFont="1" applyBorder="1" applyAlignment="1" applyProtection="1">
      <alignment horizontal="right"/>
      <protection locked="0"/>
    </xf>
    <xf numFmtId="165" fontId="0" fillId="0" borderId="85" xfId="0" applyNumberFormat="1" applyFont="1" applyBorder="1" applyAlignment="1" applyProtection="1">
      <alignment horizontal="right"/>
      <protection locked="0"/>
    </xf>
    <xf numFmtId="165" fontId="0" fillId="0" borderId="85" xfId="2" applyNumberFormat="1" applyFont="1" applyBorder="1" applyAlignment="1" applyProtection="1">
      <alignment horizontal="right" wrapText="1"/>
      <protection locked="0"/>
    </xf>
    <xf numFmtId="165" fontId="0" fillId="0" borderId="85" xfId="0" applyNumberFormat="1" applyBorder="1" applyProtection="1">
      <protection locked="0"/>
    </xf>
    <xf numFmtId="165" fontId="0" fillId="0" borderId="88" xfId="0" applyNumberFormat="1" applyFont="1" applyBorder="1" applyAlignment="1" applyProtection="1">
      <alignment horizontal="right"/>
      <protection locked="0"/>
    </xf>
    <xf numFmtId="0" fontId="0" fillId="0" borderId="89" xfId="0" applyBorder="1" applyProtection="1">
      <protection locked="0"/>
    </xf>
    <xf numFmtId="165" fontId="1" fillId="0" borderId="27" xfId="0" applyNumberFormat="1" applyFont="1" applyBorder="1" applyAlignment="1" applyProtection="1">
      <alignment horizontal="center" vertical="center"/>
    </xf>
    <xf numFmtId="165" fontId="1" fillId="0" borderId="28" xfId="0" applyNumberFormat="1" applyFont="1" applyBorder="1" applyAlignment="1" applyProtection="1">
      <alignment horizontal="center" vertical="center"/>
    </xf>
    <xf numFmtId="3" fontId="1" fillId="0" borderId="61" xfId="0" applyNumberFormat="1" applyFont="1" applyBorder="1" applyAlignment="1" applyProtection="1">
      <alignment horizontal="right" vertical="center" wrapText="1"/>
      <protection locked="0"/>
    </xf>
    <xf numFmtId="3" fontId="1" fillId="0" borderId="85" xfId="0" applyNumberFormat="1" applyFont="1" applyBorder="1" applyAlignment="1" applyProtection="1">
      <alignment horizontal="right" vertical="center" wrapText="1"/>
      <protection locked="0"/>
    </xf>
    <xf numFmtId="3" fontId="1" fillId="0" borderId="42" xfId="0" applyNumberFormat="1" applyFont="1" applyBorder="1" applyAlignment="1" applyProtection="1">
      <alignment horizontal="right" vertical="center" wrapText="1"/>
      <protection locked="0"/>
    </xf>
    <xf numFmtId="3" fontId="1" fillId="0" borderId="60" xfId="0" applyNumberFormat="1" applyFont="1" applyBorder="1" applyAlignment="1" applyProtection="1">
      <alignment horizontal="right" vertical="center" wrapText="1"/>
      <protection locked="0"/>
    </xf>
    <xf numFmtId="3" fontId="0" fillId="0" borderId="61" xfId="0" applyNumberFormat="1" applyFont="1" applyFill="1" applyBorder="1" applyAlignment="1" applyProtection="1">
      <alignment horizontal="right" wrapText="1"/>
      <protection locked="0"/>
    </xf>
    <xf numFmtId="3" fontId="0" fillId="0" borderId="85" xfId="0" applyNumberFormat="1" applyFont="1" applyFill="1" applyBorder="1" applyAlignment="1" applyProtection="1">
      <alignment horizontal="right" wrapText="1"/>
      <protection locked="0"/>
    </xf>
    <xf numFmtId="3" fontId="0" fillId="0" borderId="42" xfId="0" applyNumberFormat="1" applyFont="1" applyFill="1" applyBorder="1" applyAlignment="1" applyProtection="1">
      <alignment horizontal="right" wrapText="1"/>
      <protection locked="0"/>
    </xf>
    <xf numFmtId="3" fontId="1" fillId="0" borderId="61" xfId="0" applyNumberFormat="1" applyFont="1" applyFill="1" applyBorder="1" applyAlignment="1" applyProtection="1">
      <alignment horizontal="right" wrapText="1"/>
      <protection locked="0"/>
    </xf>
    <xf numFmtId="3" fontId="1" fillId="0" borderId="85" xfId="0" applyNumberFormat="1" applyFont="1" applyFill="1" applyBorder="1" applyAlignment="1" applyProtection="1">
      <alignment horizontal="right" wrapText="1"/>
      <protection locked="0"/>
    </xf>
    <xf numFmtId="3" fontId="1" fillId="0" borderId="42" xfId="0" applyNumberFormat="1" applyFont="1" applyFill="1" applyBorder="1" applyAlignment="1" applyProtection="1">
      <alignment horizontal="right" wrapText="1"/>
      <protection locked="0"/>
    </xf>
    <xf numFmtId="3" fontId="1" fillId="0" borderId="10" xfId="0" applyNumberFormat="1" applyFont="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3" fontId="1" fillId="0" borderId="60" xfId="0" applyNumberFormat="1" applyFont="1" applyFill="1" applyBorder="1" applyAlignment="1" applyProtection="1">
      <alignment horizontal="right"/>
      <protection locked="0"/>
    </xf>
    <xf numFmtId="3" fontId="1" fillId="0" borderId="85" xfId="0" applyNumberFormat="1" applyFont="1" applyFill="1" applyBorder="1" applyAlignment="1" applyProtection="1">
      <alignment horizontal="right"/>
      <protection locked="0"/>
    </xf>
    <xf numFmtId="3" fontId="1" fillId="0" borderId="42" xfId="0" applyNumberFormat="1" applyFont="1" applyFill="1" applyBorder="1" applyAlignment="1" applyProtection="1">
      <alignment horizontal="right"/>
      <protection locked="0"/>
    </xf>
    <xf numFmtId="3" fontId="18" fillId="0" borderId="25" xfId="0" applyNumberFormat="1" applyFont="1" applyBorder="1" applyAlignment="1" applyProtection="1">
      <alignment horizontal="right"/>
      <protection locked="0"/>
    </xf>
    <xf numFmtId="3" fontId="18" fillId="0" borderId="25" xfId="0" applyNumberFormat="1" applyFont="1" applyFill="1" applyBorder="1" applyAlignment="1" applyProtection="1">
      <alignment horizontal="right"/>
      <protection locked="0"/>
    </xf>
    <xf numFmtId="3" fontId="18" fillId="0" borderId="63" xfId="0" applyNumberFormat="1" applyFont="1" applyBorder="1" applyAlignment="1" applyProtection="1">
      <alignment horizontal="right"/>
      <protection locked="0"/>
    </xf>
    <xf numFmtId="3" fontId="18" fillId="0" borderId="87" xfId="0" applyNumberFormat="1" applyFont="1" applyBorder="1" applyAlignment="1" applyProtection="1">
      <alignment horizontal="right"/>
      <protection locked="0"/>
    </xf>
    <xf numFmtId="3" fontId="18" fillId="0" borderId="43" xfId="0" applyNumberFormat="1" applyFont="1" applyBorder="1" applyAlignment="1" applyProtection="1">
      <alignment horizontal="right"/>
      <protection locked="0"/>
    </xf>
    <xf numFmtId="0" fontId="1" fillId="0" borderId="90" xfId="0" applyFont="1" applyBorder="1" applyAlignment="1" applyProtection="1">
      <alignment horizontal="center"/>
      <protection locked="0"/>
    </xf>
    <xf numFmtId="165" fontId="0" fillId="0" borderId="91" xfId="0" applyNumberFormat="1" applyFont="1" applyBorder="1" applyProtection="1">
      <protection locked="0"/>
    </xf>
    <xf numFmtId="165" fontId="0" fillId="0" borderId="92" xfId="0" applyNumberFormat="1" applyFont="1" applyBorder="1" applyProtection="1">
      <protection locked="0"/>
    </xf>
    <xf numFmtId="0" fontId="16" fillId="0" borderId="0" xfId="0" applyFont="1" applyAlignment="1" applyProtection="1">
      <alignment vertical="top" wrapText="1"/>
      <protection hidden="1"/>
    </xf>
    <xf numFmtId="3" fontId="0" fillId="0" borderId="79" xfId="0" applyNumberFormat="1" applyBorder="1" applyAlignment="1" applyProtection="1">
      <alignment horizontal="right"/>
      <protection locked="0"/>
    </xf>
    <xf numFmtId="3" fontId="0" fillId="0" borderId="93" xfId="0" applyNumberFormat="1" applyBorder="1" applyAlignment="1" applyProtection="1">
      <alignment horizontal="right"/>
      <protection locked="0"/>
    </xf>
    <xf numFmtId="3" fontId="0" fillId="0" borderId="74" xfId="0" applyNumberFormat="1" applyFont="1" applyBorder="1" applyProtection="1">
      <protection locked="0"/>
    </xf>
    <xf numFmtId="165" fontId="0" fillId="0" borderId="51" xfId="2" applyNumberFormat="1" applyFont="1" applyBorder="1" applyAlignment="1" applyProtection="1">
      <alignment horizontal="center"/>
      <protection locked="0"/>
    </xf>
    <xf numFmtId="165" fontId="0" fillId="0" borderId="75" xfId="2" applyNumberFormat="1" applyFont="1" applyBorder="1" applyAlignment="1" applyProtection="1">
      <alignment horizontal="center"/>
      <protection locked="0"/>
    </xf>
    <xf numFmtId="165" fontId="0" fillId="0" borderId="76" xfId="2" applyNumberFormat="1" applyFont="1" applyBorder="1" applyAlignment="1" applyProtection="1">
      <alignment horizontal="center"/>
      <protection locked="0"/>
    </xf>
    <xf numFmtId="165" fontId="1" fillId="0" borderId="76" xfId="2" applyNumberFormat="1" applyFont="1" applyBorder="1" applyAlignment="1" applyProtection="1">
      <alignment horizontal="center"/>
      <protection locked="0"/>
    </xf>
    <xf numFmtId="165" fontId="1" fillId="0" borderId="77" xfId="2" applyNumberFormat="1" applyFont="1" applyBorder="1" applyAlignment="1" applyProtection="1">
      <alignment horizontal="center"/>
      <protection locked="0"/>
    </xf>
    <xf numFmtId="165" fontId="0" fillId="0" borderId="68" xfId="2" applyNumberFormat="1" applyFont="1" applyBorder="1" applyAlignment="1" applyProtection="1">
      <alignment horizontal="center"/>
      <protection locked="0"/>
    </xf>
    <xf numFmtId="0" fontId="0" fillId="0" borderId="83" xfId="0" applyBorder="1"/>
    <xf numFmtId="0" fontId="1" fillId="0" borderId="95" xfId="0" applyFont="1" applyBorder="1" applyAlignment="1" applyProtection="1">
      <alignment horizontal="center"/>
      <protection locked="0"/>
    </xf>
    <xf numFmtId="3" fontId="0" fillId="0" borderId="96" xfId="0" applyNumberFormat="1" applyBorder="1" applyProtection="1">
      <protection locked="0"/>
    </xf>
    <xf numFmtId="1" fontId="0" fillId="0" borderId="97" xfId="0" applyNumberFormat="1" applyBorder="1" applyProtection="1">
      <protection locked="0"/>
    </xf>
    <xf numFmtId="1" fontId="0" fillId="0" borderId="98" xfId="0" applyNumberFormat="1" applyBorder="1" applyProtection="1">
      <protection locked="0"/>
    </xf>
    <xf numFmtId="1" fontId="1" fillId="0" borderId="98" xfId="0" applyNumberFormat="1" applyFont="1" applyBorder="1" applyProtection="1">
      <protection locked="0"/>
    </xf>
    <xf numFmtId="1" fontId="1" fillId="0" borderId="99" xfId="0" applyNumberFormat="1" applyFont="1" applyBorder="1" applyProtection="1">
      <protection locked="0"/>
    </xf>
    <xf numFmtId="1" fontId="0" fillId="0" borderId="94" xfId="0" applyNumberFormat="1" applyBorder="1" applyProtection="1">
      <protection locked="0"/>
    </xf>
    <xf numFmtId="3" fontId="0" fillId="0" borderId="27" xfId="0" applyNumberFormat="1" applyFont="1" applyBorder="1" applyAlignment="1" applyProtection="1">
      <alignment horizontal="center" vertical="center" wrapText="1"/>
      <protection locked="0"/>
    </xf>
    <xf numFmtId="0" fontId="1" fillId="0" borderId="95" xfId="0" applyFont="1" applyBorder="1" applyAlignment="1" applyProtection="1">
      <alignment horizontal="center" vertical="center" wrapText="1"/>
      <protection locked="0"/>
    </xf>
    <xf numFmtId="3" fontId="11" fillId="0" borderId="101" xfId="0" applyNumberFormat="1" applyFont="1" applyBorder="1" applyProtection="1">
      <protection locked="0"/>
    </xf>
    <xf numFmtId="3" fontId="0" fillId="0" borderId="101" xfId="0" applyNumberFormat="1" applyFont="1" applyBorder="1" applyAlignment="1" applyProtection="1">
      <alignment horizontal="right" vertical="center" wrapText="1"/>
      <protection locked="0"/>
    </xf>
    <xf numFmtId="3" fontId="1" fillId="0" borderId="101" xfId="0" applyNumberFormat="1" applyFont="1" applyBorder="1" applyAlignment="1" applyProtection="1">
      <alignment horizontal="right" vertical="center" wrapText="1"/>
      <protection locked="0"/>
    </xf>
    <xf numFmtId="3" fontId="0" fillId="0" borderId="101" xfId="0" applyNumberFormat="1" applyFont="1" applyBorder="1" applyAlignment="1" applyProtection="1">
      <alignment horizontal="right" wrapText="1"/>
      <protection locked="0"/>
    </xf>
    <xf numFmtId="3" fontId="0" fillId="0" borderId="101" xfId="0" applyNumberFormat="1" applyFont="1" applyFill="1" applyBorder="1" applyAlignment="1" applyProtection="1">
      <alignment horizontal="right" wrapText="1"/>
      <protection locked="0"/>
    </xf>
    <xf numFmtId="3" fontId="1" fillId="0" borderId="101" xfId="0" applyNumberFormat="1" applyFont="1" applyFill="1" applyBorder="1" applyAlignment="1" applyProtection="1">
      <alignment horizontal="right" wrapText="1"/>
      <protection locked="0"/>
    </xf>
    <xf numFmtId="3" fontId="1" fillId="0" borderId="101" xfId="0" applyNumberFormat="1" applyFont="1" applyFill="1" applyBorder="1" applyAlignment="1" applyProtection="1">
      <alignment horizontal="right"/>
      <protection locked="0"/>
    </xf>
    <xf numFmtId="3" fontId="1" fillId="0" borderId="103" xfId="0" applyNumberFormat="1" applyFont="1" applyFill="1" applyBorder="1" applyAlignment="1" applyProtection="1">
      <alignment horizontal="right" wrapText="1"/>
      <protection locked="0"/>
    </xf>
    <xf numFmtId="3" fontId="18" fillId="0" borderId="100" xfId="0" applyNumberFormat="1" applyFont="1" applyBorder="1" applyAlignment="1" applyProtection="1">
      <alignment horizontal="right"/>
      <protection locked="0"/>
    </xf>
    <xf numFmtId="3" fontId="0" fillId="0" borderId="101" xfId="0" applyNumberFormat="1" applyFont="1" applyBorder="1" applyAlignment="1" applyProtection="1">
      <alignment horizontal="right"/>
      <protection locked="0"/>
    </xf>
    <xf numFmtId="3" fontId="0" fillId="0" borderId="103" xfId="0" applyNumberFormat="1" applyFont="1" applyFill="1" applyBorder="1" applyAlignment="1" applyProtection="1">
      <alignment horizontal="right" wrapText="1"/>
      <protection locked="0"/>
    </xf>
    <xf numFmtId="0" fontId="0" fillId="0" borderId="100" xfId="0" applyFont="1" applyBorder="1" applyAlignment="1" applyProtection="1">
      <alignment horizontal="right"/>
      <protection locked="0"/>
    </xf>
    <xf numFmtId="165" fontId="0" fillId="0" borderId="101" xfId="0" applyNumberFormat="1" applyFont="1" applyBorder="1" applyAlignment="1" applyProtection="1">
      <alignment horizontal="right"/>
      <protection locked="0"/>
    </xf>
    <xf numFmtId="165" fontId="0" fillId="0" borderId="101" xfId="2" applyNumberFormat="1" applyFont="1" applyBorder="1" applyAlignment="1" applyProtection="1">
      <alignment horizontal="right" wrapText="1"/>
      <protection locked="0"/>
    </xf>
    <xf numFmtId="165" fontId="0" fillId="0" borderId="101" xfId="0" applyNumberFormat="1" applyBorder="1" applyProtection="1">
      <protection locked="0"/>
    </xf>
    <xf numFmtId="165" fontId="0" fillId="0" borderId="102" xfId="0" applyNumberFormat="1" applyFont="1" applyBorder="1" applyAlignment="1" applyProtection="1">
      <alignment horizontal="right"/>
      <protection locked="0"/>
    </xf>
    <xf numFmtId="165" fontId="0" fillId="0" borderId="101" xfId="0" applyNumberFormat="1" applyFont="1" applyBorder="1" applyProtection="1">
      <protection locked="0"/>
    </xf>
    <xf numFmtId="165" fontId="0" fillId="0" borderId="102" xfId="0" applyNumberFormat="1" applyFont="1" applyBorder="1" applyProtection="1">
      <protection locked="0"/>
    </xf>
    <xf numFmtId="3" fontId="0" fillId="0" borderId="51" xfId="0" applyNumberFormat="1" applyBorder="1" applyAlignment="1" applyProtection="1">
      <alignment horizontal="right"/>
      <protection locked="0"/>
    </xf>
    <xf numFmtId="3" fontId="0" fillId="0" borderId="104" xfId="0" applyNumberFormat="1" applyBorder="1" applyAlignment="1" applyProtection="1">
      <alignment horizontal="right"/>
      <protection locked="0"/>
    </xf>
    <xf numFmtId="3" fontId="0" fillId="0" borderId="68" xfId="0" applyNumberFormat="1" applyFont="1" applyBorder="1" applyProtection="1">
      <protection locked="0"/>
    </xf>
    <xf numFmtId="3" fontId="0" fillId="0" borderId="96" xfId="0" applyNumberFormat="1" applyBorder="1" applyAlignment="1" applyProtection="1">
      <alignment horizontal="right"/>
      <protection locked="0"/>
    </xf>
    <xf numFmtId="3" fontId="0" fillId="0" borderId="105" xfId="0" applyNumberFormat="1" applyBorder="1" applyAlignment="1" applyProtection="1">
      <alignment horizontal="right"/>
      <protection locked="0"/>
    </xf>
    <xf numFmtId="3" fontId="0" fillId="0" borderId="94" xfId="0" applyNumberFormat="1" applyFont="1" applyBorder="1" applyProtection="1">
      <protection locked="0"/>
    </xf>
    <xf numFmtId="0" fontId="0" fillId="0" borderId="0" xfId="0" applyAlignment="1">
      <alignment horizont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7.gif"/><Relationship Id="rId7" Type="http://schemas.openxmlformats.org/officeDocument/2006/relationships/image" Target="../media/image10.gif"/><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9.gif"/><Relationship Id="rId5" Type="http://schemas.openxmlformats.org/officeDocument/2006/relationships/image" Target="../media/image8.gif"/><Relationship Id="rId4" Type="http://schemas.openxmlformats.org/officeDocument/2006/relationships/image" Target="../media/image6.gif"/></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desc!$E$123</c:f>
          <c:strCache>
            <c:ptCount val="1"/>
            <c:pt idx="0">
              <c:v>Number of internet users according to type of connection</c:v>
            </c:pt>
          </c:strCache>
        </c:strRef>
      </c:tx>
      <c:overlay val="0"/>
      <c:spPr>
        <a:noFill/>
        <a:ln>
          <a:noFill/>
        </a:ln>
        <a:effectLst/>
      </c:spPr>
      <c:txPr>
        <a:bodyPr rot="0" spcFirstLastPara="1" vertOverflow="ellipsis" vert="horz" wrap="square" anchor="ctr" anchorCtr="1"/>
        <a:lstStyle/>
        <a:p>
          <a:pPr>
            <a:defRPr sz="21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8.4529232072169849E-2"/>
          <c:y val="0.1151626637148416"/>
          <c:w val="0.85973957661030065"/>
          <c:h val="0.71033868151418311"/>
        </c:manualLayout>
      </c:layout>
      <c:areaChart>
        <c:grouping val="stacked"/>
        <c:varyColors val="0"/>
        <c:ser>
          <c:idx val="0"/>
          <c:order val="0"/>
          <c:tx>
            <c:strRef>
              <c:f>'Tab_SF7 masqué'!$A$6</c:f>
              <c:strCache>
                <c:ptCount val="1"/>
                <c:pt idx="0">
                  <c:v>PSTN or ISDN connections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masqué'!$H$6:$Z$6</c:f>
              <c:numCache>
                <c:formatCode>#,##0</c:formatCode>
                <c:ptCount val="19"/>
                <c:pt idx="0">
                  <c:v>992526</c:v>
                </c:pt>
                <c:pt idx="1">
                  <c:v>905577</c:v>
                </c:pt>
                <c:pt idx="2">
                  <c:v>767782</c:v>
                </c:pt>
                <c:pt idx="3">
                  <c:v>422591</c:v>
                </c:pt>
                <c:pt idx="4">
                  <c:v>204025</c:v>
                </c:pt>
                <c:pt idx="5">
                  <c:v>108023</c:v>
                </c:pt>
                <c:pt idx="6">
                  <c:v>78102</c:v>
                </c:pt>
                <c:pt idx="7">
                  <c:v>72685</c:v>
                </c:pt>
                <c:pt idx="8">
                  <c:v>33307</c:v>
                </c:pt>
                <c:pt idx="9">
                  <c:v>28371</c:v>
                </c:pt>
                <c:pt idx="10">
                  <c:v>11698</c:v>
                </c:pt>
                <c:pt idx="11">
                  <c:v>13425</c:v>
                </c:pt>
                <c:pt idx="12">
                  <c:v>13712</c:v>
                </c:pt>
                <c:pt idx="13">
                  <c:v>7717</c:v>
                </c:pt>
                <c:pt idx="14">
                  <c:v>4839</c:v>
                </c:pt>
                <c:pt idx="15">
                  <c:v>1517</c:v>
                </c:pt>
                <c:pt idx="16" formatCode="_ * #,##0_ ;_ * \-#,##0_ ;_ * &quot;-&quot;??_ ;_ @_ ">
                  <c:v>422</c:v>
                </c:pt>
                <c:pt idx="17" formatCode="0">
                  <c:v>1225</c:v>
                </c:pt>
                <c:pt idx="18" formatCode="0">
                  <c:v>1037</c:v>
                </c:pt>
              </c:numCache>
            </c:numRef>
          </c:val>
          <c:extLst>
            <c:ext xmlns:c16="http://schemas.microsoft.com/office/drawing/2014/chart" uri="{C3380CC4-5D6E-409C-BE32-E72D297353CC}">
              <c16:uniqueId val="{00000000-F543-4F0C-A082-B88478AE6FA3}"/>
            </c:ext>
          </c:extLst>
        </c:ser>
        <c:ser>
          <c:idx val="1"/>
          <c:order val="1"/>
          <c:tx>
            <c:strRef>
              <c:f>'Tab_SF7 masqué'!$A$7</c:f>
              <c:strCache>
                <c:ptCount val="1"/>
                <c:pt idx="0">
                  <c:v>Cable-modem connections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masqué'!$H$7:$Z$7</c:f>
              <c:numCache>
                <c:formatCode>#,##0</c:formatCode>
                <c:ptCount val="19"/>
                <c:pt idx="0">
                  <c:v>407736</c:v>
                </c:pt>
                <c:pt idx="1">
                  <c:v>493771</c:v>
                </c:pt>
                <c:pt idx="2">
                  <c:v>598663</c:v>
                </c:pt>
                <c:pt idx="3">
                  <c:v>665417</c:v>
                </c:pt>
                <c:pt idx="4">
                  <c:v>760802</c:v>
                </c:pt>
                <c:pt idx="5">
                  <c:v>791570</c:v>
                </c:pt>
                <c:pt idx="6">
                  <c:v>818204</c:v>
                </c:pt>
                <c:pt idx="7">
                  <c:v>890306</c:v>
                </c:pt>
                <c:pt idx="8">
                  <c:v>978009</c:v>
                </c:pt>
                <c:pt idx="9">
                  <c:v>1107036</c:v>
                </c:pt>
                <c:pt idx="10">
                  <c:v>1150215</c:v>
                </c:pt>
                <c:pt idx="11">
                  <c:v>1219271</c:v>
                </c:pt>
                <c:pt idx="12">
                  <c:v>1244142</c:v>
                </c:pt>
                <c:pt idx="13">
                  <c:v>1258594</c:v>
                </c:pt>
                <c:pt idx="14">
                  <c:v>1131234</c:v>
                </c:pt>
                <c:pt idx="15">
                  <c:v>1126912</c:v>
                </c:pt>
                <c:pt idx="16" formatCode="_ * #,##0_ ;_ * \-#,##0_ ;_ * &quot;-&quot;??_ ;_ @_ ">
                  <c:v>1055896</c:v>
                </c:pt>
                <c:pt idx="17" formatCode="0">
                  <c:v>1056672</c:v>
                </c:pt>
                <c:pt idx="18" formatCode="0">
                  <c:v>1032594</c:v>
                </c:pt>
              </c:numCache>
            </c:numRef>
          </c:val>
          <c:extLst>
            <c:ext xmlns:c16="http://schemas.microsoft.com/office/drawing/2014/chart" uri="{C3380CC4-5D6E-409C-BE32-E72D297353CC}">
              <c16:uniqueId val="{00000001-F543-4F0C-A082-B88478AE6FA3}"/>
            </c:ext>
          </c:extLst>
        </c:ser>
        <c:ser>
          <c:idx val="2"/>
          <c:order val="2"/>
          <c:tx>
            <c:strRef>
              <c:f>'Tab_SF7 masqué'!$A$8</c:f>
              <c:strCache>
                <c:ptCount val="1"/>
                <c:pt idx="0">
                  <c:v>DSL equipment (b)</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masqué'!$H$8:$Z$8</c:f>
              <c:numCache>
                <c:formatCode>#,##0</c:formatCode>
                <c:ptCount val="19"/>
                <c:pt idx="0">
                  <c:v>819661</c:v>
                </c:pt>
                <c:pt idx="1">
                  <c:v>1130446</c:v>
                </c:pt>
                <c:pt idx="2">
                  <c:v>1391521</c:v>
                </c:pt>
                <c:pt idx="3">
                  <c:v>1664835</c:v>
                </c:pt>
                <c:pt idx="4">
                  <c:v>1786200</c:v>
                </c:pt>
                <c:pt idx="5">
                  <c:v>1935862</c:v>
                </c:pt>
                <c:pt idx="6">
                  <c:v>2076162</c:v>
                </c:pt>
                <c:pt idx="7">
                  <c:v>2159140</c:v>
                </c:pt>
                <c:pt idx="8">
                  <c:v>2187761</c:v>
                </c:pt>
                <c:pt idx="9">
                  <c:v>2208757</c:v>
                </c:pt>
                <c:pt idx="10">
                  <c:v>2200699</c:v>
                </c:pt>
                <c:pt idx="11">
                  <c:v>2176653</c:v>
                </c:pt>
                <c:pt idx="12">
                  <c:v>2077012</c:v>
                </c:pt>
                <c:pt idx="13">
                  <c:v>2059252</c:v>
                </c:pt>
                <c:pt idx="14">
                  <c:v>2020790</c:v>
                </c:pt>
                <c:pt idx="15">
                  <c:v>2041347</c:v>
                </c:pt>
                <c:pt idx="16" formatCode="_ * #,##0_ ;_ * \-#,##0_ ;_ * &quot;-&quot;??_ ;_ @_ ">
                  <c:v>2029525</c:v>
                </c:pt>
                <c:pt idx="17" formatCode="0">
                  <c:v>2035036</c:v>
                </c:pt>
                <c:pt idx="18" formatCode="0">
                  <c:v>1920934</c:v>
                </c:pt>
              </c:numCache>
            </c:numRef>
          </c:val>
          <c:extLst>
            <c:ext xmlns:c16="http://schemas.microsoft.com/office/drawing/2014/chart" uri="{C3380CC4-5D6E-409C-BE32-E72D297353CC}">
              <c16:uniqueId val="{00000002-F543-4F0C-A082-B88478AE6FA3}"/>
            </c:ext>
          </c:extLst>
        </c:ser>
        <c:ser>
          <c:idx val="3"/>
          <c:order val="3"/>
          <c:tx>
            <c:strRef>
              <c:f>'Tab_SF7 masqué'!$A$9</c:f>
              <c:strCache>
                <c:ptCount val="1"/>
                <c:pt idx="0">
                  <c:v>Optical fibre</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masqué'!$H$9:$Z$9</c:f>
              <c:numCache>
                <c:formatCode>General</c:formatCode>
                <c:ptCount val="19"/>
                <c:pt idx="0">
                  <c:v>0</c:v>
                </c:pt>
                <c:pt idx="1">
                  <c:v>0</c:v>
                </c:pt>
                <c:pt idx="2">
                  <c:v>0</c:v>
                </c:pt>
                <c:pt idx="3" formatCode="#,##0">
                  <c:v>2648</c:v>
                </c:pt>
                <c:pt idx="4" formatCode="#,##0">
                  <c:v>3960</c:v>
                </c:pt>
                <c:pt idx="5" formatCode="#,##0">
                  <c:v>6625</c:v>
                </c:pt>
                <c:pt idx="6" formatCode="#,##0">
                  <c:v>12578</c:v>
                </c:pt>
                <c:pt idx="7" formatCode="#,##0">
                  <c:v>24240</c:v>
                </c:pt>
                <c:pt idx="8" formatCode="_ * #,##0_ ;_ * \-#,##0_ ;_ * &quot;-&quot;??_ ;_ @_ ">
                  <c:v>38201</c:v>
                </c:pt>
                <c:pt idx="9" formatCode="_ * #,##0_ ;_ * \-#,##0_ ;_ * &quot;-&quot;??_ ;_ @_ ">
                  <c:v>119936</c:v>
                </c:pt>
                <c:pt idx="10" formatCode="_ * #,##0_ ;_ * \-#,##0_ ;_ * &quot;-&quot;??_ ;_ @_ ">
                  <c:v>182629</c:v>
                </c:pt>
                <c:pt idx="11" formatCode="#,##0">
                  <c:v>301518</c:v>
                </c:pt>
                <c:pt idx="12" formatCode="#,##0">
                  <c:v>449151</c:v>
                </c:pt>
                <c:pt idx="13" formatCode="#,##0">
                  <c:v>594308</c:v>
                </c:pt>
                <c:pt idx="14" formatCode="#,##0">
                  <c:v>720289</c:v>
                </c:pt>
                <c:pt idx="15" formatCode="#,##0">
                  <c:v>844993</c:v>
                </c:pt>
                <c:pt idx="16" formatCode="_ * #,##0_ ;_ * \-#,##0_ ;_ * &quot;-&quot;??_ ;_ @_ ">
                  <c:v>925236</c:v>
                </c:pt>
                <c:pt idx="17" formatCode="0">
                  <c:v>1077066</c:v>
                </c:pt>
                <c:pt idx="18" formatCode="0">
                  <c:v>1145159</c:v>
                </c:pt>
              </c:numCache>
            </c:numRef>
          </c:val>
          <c:extLst>
            <c:ext xmlns:c16="http://schemas.microsoft.com/office/drawing/2014/chart" uri="{C3380CC4-5D6E-409C-BE32-E72D297353CC}">
              <c16:uniqueId val="{00000003-F543-4F0C-A082-B88478AE6FA3}"/>
            </c:ext>
          </c:extLst>
        </c:ser>
        <c:ser>
          <c:idx val="6"/>
          <c:order val="4"/>
          <c:tx>
            <c:strRef>
              <c:f>'Tab_SF7 masqué'!$A$12</c:f>
              <c:strCache>
                <c:ptCount val="1"/>
                <c:pt idx="0">
                  <c:v>Autres</c:v>
                </c:pt>
              </c:strCache>
            </c:strRef>
          </c:tx>
          <c:spPr>
            <a:solidFill>
              <a:schemeClr val="accent1">
                <a:lumMod val="60000"/>
              </a:schemeClr>
            </a:solidFill>
            <a:ln w="25400">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masqué'!$H$12:$Z$12</c:f>
              <c:numCache>
                <c:formatCode>#,##0</c:formatCode>
                <c:ptCount val="19"/>
                <c:pt idx="0">
                  <c:v>30511</c:v>
                </c:pt>
                <c:pt idx="1">
                  <c:v>55483</c:v>
                </c:pt>
                <c:pt idx="2">
                  <c:v>69162</c:v>
                </c:pt>
                <c:pt idx="3">
                  <c:v>44467</c:v>
                </c:pt>
                <c:pt idx="4">
                  <c:v>5248</c:v>
                </c:pt>
                <c:pt idx="5">
                  <c:v>5092</c:v>
                </c:pt>
                <c:pt idx="6">
                  <c:v>4561</c:v>
                </c:pt>
                <c:pt idx="7">
                  <c:v>2698</c:v>
                </c:pt>
                <c:pt idx="8">
                  <c:v>6660</c:v>
                </c:pt>
                <c:pt idx="9">
                  <c:v>2365</c:v>
                </c:pt>
                <c:pt idx="10">
                  <c:v>2443</c:v>
                </c:pt>
                <c:pt idx="11">
                  <c:v>3121</c:v>
                </c:pt>
                <c:pt idx="12">
                  <c:v>3220</c:v>
                </c:pt>
                <c:pt idx="13">
                  <c:v>3371</c:v>
                </c:pt>
                <c:pt idx="14">
                  <c:v>9890</c:v>
                </c:pt>
                <c:pt idx="15">
                  <c:v>9268</c:v>
                </c:pt>
                <c:pt idx="16">
                  <c:v>4085</c:v>
                </c:pt>
                <c:pt idx="17">
                  <c:v>3987</c:v>
                </c:pt>
                <c:pt idx="18">
                  <c:v>4509</c:v>
                </c:pt>
              </c:numCache>
            </c:numRef>
          </c:val>
          <c:extLst>
            <c:ext xmlns:c16="http://schemas.microsoft.com/office/drawing/2014/chart" uri="{C3380CC4-5D6E-409C-BE32-E72D297353CC}">
              <c16:uniqueId val="{00000004-F543-4F0C-A082-B88478AE6FA3}"/>
            </c:ext>
          </c:extLst>
        </c:ser>
        <c:dLbls>
          <c:showLegendKey val="0"/>
          <c:showVal val="0"/>
          <c:showCatName val="0"/>
          <c:showSerName val="0"/>
          <c:showPercent val="0"/>
          <c:showBubbleSize val="0"/>
        </c:dLbls>
        <c:axId val="311039264"/>
        <c:axId val="313673976"/>
      </c:areaChart>
      <c:catAx>
        <c:axId val="311039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fr-FR"/>
          </a:p>
        </c:txPr>
        <c:crossAx val="313673976"/>
        <c:crosses val="autoZero"/>
        <c:auto val="1"/>
        <c:lblAlgn val="ctr"/>
        <c:lblOffset val="100"/>
        <c:noMultiLvlLbl val="0"/>
      </c:catAx>
      <c:valAx>
        <c:axId val="3136739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crossAx val="3110392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7"/>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 masqué'!$A$32</c:f>
          <c:strCache>
            <c:ptCount val="1"/>
            <c:pt idx="0">
              <c:v>Number of broadband internet users                                                    according to the downlink transfer rate</c:v>
            </c:pt>
          </c:strCache>
        </c:strRef>
      </c:tx>
      <c:layout>
        <c:manualLayout>
          <c:xMode val="edge"/>
          <c:yMode val="edge"/>
          <c:x val="0.14251714023772238"/>
          <c:y val="1.254545463525737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7358819902484657E-2"/>
          <c:y val="0.14062775231404276"/>
          <c:w val="0.72776250976716794"/>
          <c:h val="0.735605202116"/>
        </c:manualLayout>
      </c:layout>
      <c:barChart>
        <c:barDir val="col"/>
        <c:grouping val="percentStacked"/>
        <c:varyColors val="0"/>
        <c:ser>
          <c:idx val="0"/>
          <c:order val="0"/>
          <c:tx>
            <c:strRef>
              <c:f>'Tab_SF8 masqué'!$A$33</c:f>
              <c:strCache>
                <c:ptCount val="1"/>
                <c:pt idx="0">
                  <c:v> &lt; 2Mbit/s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masqué'!$B$33:$P$33</c:f>
              <c:numCache>
                <c:formatCode>#,##0</c:formatCode>
                <c:ptCount val="15"/>
                <c:pt idx="0">
                  <c:v>453424</c:v>
                </c:pt>
                <c:pt idx="1">
                  <c:v>517082</c:v>
                </c:pt>
                <c:pt idx="2">
                  <c:v>527206</c:v>
                </c:pt>
                <c:pt idx="3">
                  <c:v>456328</c:v>
                </c:pt>
                <c:pt idx="4">
                  <c:v>409044</c:v>
                </c:pt>
                <c:pt idx="5">
                  <c:v>170817</c:v>
                </c:pt>
                <c:pt idx="6">
                  <c:v>210940</c:v>
                </c:pt>
                <c:pt idx="7">
                  <c:v>241646</c:v>
                </c:pt>
                <c:pt idx="8">
                  <c:v>93317</c:v>
                </c:pt>
                <c:pt idx="9">
                  <c:v>15316</c:v>
                </c:pt>
                <c:pt idx="10">
                  <c:v>3557</c:v>
                </c:pt>
                <c:pt idx="11">
                  <c:v>4187</c:v>
                </c:pt>
                <c:pt idx="12">
                  <c:v>1898</c:v>
                </c:pt>
                <c:pt idx="13">
                  <c:v>4146</c:v>
                </c:pt>
                <c:pt idx="14">
                  <c:v>4922</c:v>
                </c:pt>
              </c:numCache>
            </c:numRef>
          </c:val>
          <c:extLst>
            <c:ext xmlns:c16="http://schemas.microsoft.com/office/drawing/2014/chart" uri="{C3380CC4-5D6E-409C-BE32-E72D297353CC}">
              <c16:uniqueId val="{00000000-C8B4-4684-A343-FCA559BF169B}"/>
            </c:ext>
          </c:extLst>
        </c:ser>
        <c:ser>
          <c:idx val="1"/>
          <c:order val="1"/>
          <c:tx>
            <c:strRef>
              <c:f>'Tab_SF8 masqué'!$A$34</c:f>
              <c:strCache>
                <c:ptCount val="1"/>
                <c:pt idx="0">
                  <c:v> ≥ 2 Mbit/s and &lt; 10 Mbit/s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masqué'!$B$34:$P$34</c:f>
              <c:numCache>
                <c:formatCode>#,##0</c:formatCode>
                <c:ptCount val="15"/>
                <c:pt idx="0">
                  <c:v>1780755</c:v>
                </c:pt>
                <c:pt idx="1">
                  <c:v>1454100</c:v>
                </c:pt>
                <c:pt idx="2">
                  <c:v>1440444</c:v>
                </c:pt>
                <c:pt idx="3">
                  <c:v>1273196</c:v>
                </c:pt>
                <c:pt idx="4">
                  <c:v>973281</c:v>
                </c:pt>
                <c:pt idx="5">
                  <c:v>724907</c:v>
                </c:pt>
                <c:pt idx="6">
                  <c:v>765641</c:v>
                </c:pt>
                <c:pt idx="7">
                  <c:v>689762</c:v>
                </c:pt>
                <c:pt idx="8">
                  <c:v>482458</c:v>
                </c:pt>
                <c:pt idx="9">
                  <c:v>234280</c:v>
                </c:pt>
                <c:pt idx="10">
                  <c:v>176695</c:v>
                </c:pt>
                <c:pt idx="11">
                  <c:v>133015</c:v>
                </c:pt>
                <c:pt idx="12">
                  <c:v>47030</c:v>
                </c:pt>
                <c:pt idx="13">
                  <c:v>34161</c:v>
                </c:pt>
                <c:pt idx="14">
                  <c:v>25994</c:v>
                </c:pt>
              </c:numCache>
            </c:numRef>
          </c:val>
          <c:extLst>
            <c:ext xmlns:c16="http://schemas.microsoft.com/office/drawing/2014/chart" uri="{C3380CC4-5D6E-409C-BE32-E72D297353CC}">
              <c16:uniqueId val="{00000001-C8B4-4684-A343-FCA559BF169B}"/>
            </c:ext>
          </c:extLst>
        </c:ser>
        <c:ser>
          <c:idx val="2"/>
          <c:order val="2"/>
          <c:tx>
            <c:strRef>
              <c:f>'Tab_SF8 masqué'!$A$35</c:f>
              <c:strCache>
                <c:ptCount val="1"/>
                <c:pt idx="0">
                  <c:v> ≥ 10 Mbit/s and &lt; 30 Mbit/s</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masqué'!$B$35:$P$35</c:f>
              <c:numCache>
                <c:formatCode>#,##0</c:formatCode>
                <c:ptCount val="15"/>
                <c:pt idx="5">
                  <c:v>1447775</c:v>
                </c:pt>
                <c:pt idx="6">
                  <c:v>1197500.5760986186</c:v>
                </c:pt>
                <c:pt idx="7">
                  <c:v>1289278</c:v>
                </c:pt>
                <c:pt idx="8">
                  <c:v>1462624</c:v>
                </c:pt>
                <c:pt idx="9">
                  <c:v>394178</c:v>
                </c:pt>
                <c:pt idx="10">
                  <c:v>288889</c:v>
                </c:pt>
                <c:pt idx="11">
                  <c:v>264691</c:v>
                </c:pt>
                <c:pt idx="12">
                  <c:v>276178</c:v>
                </c:pt>
                <c:pt idx="13">
                  <c:v>202002</c:v>
                </c:pt>
                <c:pt idx="14">
                  <c:v>171479</c:v>
                </c:pt>
              </c:numCache>
            </c:numRef>
          </c:val>
          <c:extLst>
            <c:ext xmlns:c16="http://schemas.microsoft.com/office/drawing/2014/chart" uri="{C3380CC4-5D6E-409C-BE32-E72D297353CC}">
              <c16:uniqueId val="{00000002-C8B4-4684-A343-FCA559BF169B}"/>
            </c:ext>
          </c:extLst>
        </c:ser>
        <c:ser>
          <c:idx val="3"/>
          <c:order val="3"/>
          <c:tx>
            <c:strRef>
              <c:f>'Tab_SF8 masqué'!$A$36</c:f>
              <c:strCache>
                <c:ptCount val="1"/>
                <c:pt idx="0">
                  <c:v> ≥ 30 Mbit/s and &lt; 100 Mbit/s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masqué'!$B$36:$P$36</c:f>
              <c:numCache>
                <c:formatCode>#,##0</c:formatCode>
                <c:ptCount val="15"/>
                <c:pt idx="5">
                  <c:v>878710</c:v>
                </c:pt>
                <c:pt idx="6">
                  <c:v>727814.42390138132</c:v>
                </c:pt>
                <c:pt idx="7">
                  <c:v>626930</c:v>
                </c:pt>
                <c:pt idx="8">
                  <c:v>833171</c:v>
                </c:pt>
                <c:pt idx="9">
                  <c:v>1482701</c:v>
                </c:pt>
                <c:pt idx="10">
                  <c:v>1367930</c:v>
                </c:pt>
                <c:pt idx="11">
                  <c:v>1086353</c:v>
                </c:pt>
                <c:pt idx="12">
                  <c:v>843538</c:v>
                </c:pt>
                <c:pt idx="13">
                  <c:v>563002</c:v>
                </c:pt>
                <c:pt idx="14">
                  <c:v>397750</c:v>
                </c:pt>
              </c:numCache>
            </c:numRef>
          </c:val>
          <c:extLst>
            <c:ext xmlns:c16="http://schemas.microsoft.com/office/drawing/2014/chart" uri="{C3380CC4-5D6E-409C-BE32-E72D297353CC}">
              <c16:uniqueId val="{00000003-C8B4-4684-A343-FCA559BF169B}"/>
            </c:ext>
          </c:extLst>
        </c:ser>
        <c:ser>
          <c:idx val="4"/>
          <c:order val="4"/>
          <c:tx>
            <c:strRef>
              <c:f>'Tab_SF8 masqué'!$A$37</c:f>
              <c:strCache>
                <c:ptCount val="1"/>
                <c:pt idx="0">
                  <c:v> ≥ 10 Mbit/s and &lt; 100 Mbit/s</c:v>
                </c:pt>
              </c:strCache>
            </c:strRef>
          </c:tx>
          <c:spPr>
            <a:solidFill>
              <a:schemeClr val="accent1"/>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masqué'!$B$37:$P$37</c:f>
              <c:numCache>
                <c:formatCode>#,##0</c:formatCode>
                <c:ptCount val="15"/>
                <c:pt idx="0">
                  <c:v>201103</c:v>
                </c:pt>
                <c:pt idx="1">
                  <c:v>683577</c:v>
                </c:pt>
                <c:pt idx="2">
                  <c:v>906303</c:v>
                </c:pt>
                <c:pt idx="3">
                  <c:v>1257927</c:v>
                </c:pt>
                <c:pt idx="4">
                  <c:v>1703405</c:v>
                </c:pt>
              </c:numCache>
            </c:numRef>
          </c:val>
          <c:extLst>
            <c:ext xmlns:c16="http://schemas.microsoft.com/office/drawing/2014/chart" uri="{C3380CC4-5D6E-409C-BE32-E72D297353CC}">
              <c16:uniqueId val="{00000004-C8B4-4684-A343-FCA559BF169B}"/>
            </c:ext>
          </c:extLst>
        </c:ser>
        <c:ser>
          <c:idx val="5"/>
          <c:order val="5"/>
          <c:tx>
            <c:strRef>
              <c:f>'Tab_SF8 masqué'!$A$38</c:f>
              <c:strCache>
                <c:ptCount val="1"/>
                <c:pt idx="0">
                  <c:v> ≥ 100 Mbit/s and &lt; 1 Gbit/s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masqué'!$B$38:$P$38</c:f>
              <c:numCache>
                <c:formatCode>#,##0</c:formatCode>
                <c:ptCount val="15"/>
                <c:pt idx="0">
                  <c:v>3883</c:v>
                </c:pt>
                <c:pt idx="1">
                  <c:v>2122</c:v>
                </c:pt>
                <c:pt idx="2">
                  <c:v>5825</c:v>
                </c:pt>
                <c:pt idx="3">
                  <c:v>60259</c:v>
                </c:pt>
                <c:pt idx="4">
                  <c:v>118241</c:v>
                </c:pt>
                <c:pt idx="5">
                  <c:v>213520</c:v>
                </c:pt>
                <c:pt idx="6">
                  <c:v>631647</c:v>
                </c:pt>
                <c:pt idx="7">
                  <c:v>849826</c:v>
                </c:pt>
                <c:pt idx="8">
                  <c:v>898735</c:v>
                </c:pt>
                <c:pt idx="9">
                  <c:v>1785679</c:v>
                </c:pt>
                <c:pt idx="10">
                  <c:v>1575224</c:v>
                </c:pt>
                <c:pt idx="11">
                  <c:v>1957752</c:v>
                </c:pt>
                <c:pt idx="12">
                  <c:v>2212175</c:v>
                </c:pt>
                <c:pt idx="13">
                  <c:v>2478886</c:v>
                </c:pt>
                <c:pt idx="14">
                  <c:v>2556876</c:v>
                </c:pt>
              </c:numCache>
            </c:numRef>
          </c:val>
          <c:extLst>
            <c:ext xmlns:c16="http://schemas.microsoft.com/office/drawing/2014/chart" uri="{C3380CC4-5D6E-409C-BE32-E72D297353CC}">
              <c16:uniqueId val="{00000005-C8B4-4684-A343-FCA559BF169B}"/>
            </c:ext>
          </c:extLst>
        </c:ser>
        <c:ser>
          <c:idx val="7"/>
          <c:order val="6"/>
          <c:tx>
            <c:strRef>
              <c:f>'Tab_SF8 masqué'!$A$39</c:f>
              <c:strCache>
                <c:ptCount val="1"/>
                <c:pt idx="0">
                  <c:v> ≥ 1 Gbit/s</c:v>
                </c:pt>
              </c:strCache>
            </c:strRef>
          </c:tx>
          <c:spPr>
            <a:solidFill>
              <a:schemeClr val="accent2">
                <a:lumMod val="60000"/>
              </a:schemeClr>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masqué'!$B$39:$P$39</c:f>
              <c:numCache>
                <c:formatCode>#,##0</c:formatCode>
                <c:ptCount val="15"/>
                <c:pt idx="10">
                  <c:v>460018</c:v>
                </c:pt>
                <c:pt idx="11">
                  <c:v>567254</c:v>
                </c:pt>
                <c:pt idx="12">
                  <c:v>629838</c:v>
                </c:pt>
                <c:pt idx="13">
                  <c:v>886577</c:v>
                </c:pt>
                <c:pt idx="14">
                  <c:v>941666</c:v>
                </c:pt>
              </c:numCache>
            </c:numRef>
          </c:val>
          <c:extLst>
            <c:ext xmlns:c16="http://schemas.microsoft.com/office/drawing/2014/chart" uri="{C3380CC4-5D6E-409C-BE32-E72D297353CC}">
              <c16:uniqueId val="{00000001-0196-4EE1-9AD6-81D29E21CF75}"/>
            </c:ext>
          </c:extLst>
        </c:ser>
        <c:ser>
          <c:idx val="6"/>
          <c:order val="7"/>
          <c:tx>
            <c:strRef>
              <c:f>'Tab_SF8 masqué'!$A$40</c:f>
              <c:strCache>
                <c:ptCount val="1"/>
                <c:pt idx="0">
                  <c:v>Unknown rate</c:v>
                </c:pt>
              </c:strCache>
            </c:strRef>
          </c:tx>
          <c:spPr>
            <a:solidFill>
              <a:schemeClr val="accent1">
                <a:lumMod val="60000"/>
              </a:schemeClr>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masqué'!$B$40:$P$40</c:f>
              <c:numCache>
                <c:formatCode>#,##0</c:formatCode>
                <c:ptCount val="15"/>
                <c:pt idx="0">
                  <c:v>111797</c:v>
                </c:pt>
                <c:pt idx="1">
                  <c:v>77176</c:v>
                </c:pt>
                <c:pt idx="2">
                  <c:v>27166</c:v>
                </c:pt>
                <c:pt idx="3">
                  <c:v>25976</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C8B4-4684-A343-FCA559BF169B}"/>
            </c:ext>
          </c:extLst>
        </c:ser>
        <c:dLbls>
          <c:showLegendKey val="0"/>
          <c:showVal val="0"/>
          <c:showCatName val="0"/>
          <c:showSerName val="0"/>
          <c:showPercent val="0"/>
          <c:showBubbleSize val="0"/>
        </c:dLbls>
        <c:gapWidth val="70"/>
        <c:overlap val="100"/>
        <c:axId val="313674760"/>
        <c:axId val="313675152"/>
      </c:barChart>
      <c:catAx>
        <c:axId val="313674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313675152"/>
        <c:crosses val="autoZero"/>
        <c:auto val="1"/>
        <c:lblAlgn val="ctr"/>
        <c:lblOffset val="50"/>
        <c:noMultiLvlLbl val="0"/>
      </c:catAx>
      <c:valAx>
        <c:axId val="31367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313674760"/>
        <c:crosses val="autoZero"/>
        <c:crossBetween val="between"/>
      </c:valAx>
      <c:spPr>
        <a:noFill/>
        <a:ln>
          <a:noFill/>
        </a:ln>
        <a:effectLst/>
      </c:spPr>
    </c:plotArea>
    <c:legend>
      <c:legendPos val="r"/>
      <c:layout>
        <c:manualLayout>
          <c:xMode val="edge"/>
          <c:yMode val="edge"/>
          <c:x val="0.80894559727776816"/>
          <c:y val="0.13931783000883766"/>
          <c:w val="0.14600989023154234"/>
          <c:h val="0.7765462532542836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strRef>
          <c:f>desc!$G$122</c:f>
          <c:strCache>
            <c:ptCount val="1"/>
            <c:pt idx="0">
              <c:v>Market share in % as of 31.12.2022</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5B4-4EB1-85B6-8BD3B062BB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F773-4116-A959-A8A85019B9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5B4-4EB1-85B6-8BD3B062BB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5B4-4EB1-85B6-8BD3B062BB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5B4-4EB1-85B6-8BD3B062BB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5B4-4EB1-85B6-8BD3B062BB35}"/>
              </c:ext>
            </c:extLst>
          </c:dPt>
          <c:dLbls>
            <c:dLbl>
              <c:idx val="3"/>
              <c:layout>
                <c:manualLayout>
                  <c:x val="0.10910442340750066"/>
                  <c:y val="3.4398423937065596E-2"/>
                </c:manualLayout>
              </c:layout>
              <c:dLblPos val="bestFit"/>
              <c:showLegendKey val="0"/>
              <c:showVal val="1"/>
              <c:showCatName val="1"/>
              <c:showSerName val="0"/>
              <c:showPercent val="0"/>
              <c:showBubbleSize val="0"/>
              <c:separator> ; </c:separator>
              <c:extLst>
                <c:ext xmlns:c15="http://schemas.microsoft.com/office/drawing/2012/chart" uri="{CE6537A1-D6FC-4f65-9D91-7224C49458BB}"/>
                <c:ext xmlns:c16="http://schemas.microsoft.com/office/drawing/2014/chart" uri="{C3380CC4-5D6E-409C-BE32-E72D297353CC}">
                  <c16:uniqueId val="{00000007-E5B4-4EB1-85B6-8BD3B062BB35}"/>
                </c:ext>
              </c:extLst>
            </c:dLbl>
            <c:spPr>
              <a:noFill/>
              <a:ln>
                <a:noFill/>
              </a:ln>
              <a:effectLst/>
            </c:spPr>
            <c:txPr>
              <a:bodyPr rot="0" spcFirstLastPara="1" vertOverflow="overflow" horzOverflow="overflow" vert="horz" wrap="square" lIns="38100" tIns="19050" rIns="38100" bIns="19050" anchor="ctr" anchorCtr="1">
                <a:noAutofit/>
              </a:bodyPr>
              <a:lstStyle/>
              <a:p>
                <a:pPr>
                  <a:defRPr sz="1100" b="1" i="0" u="none" strike="noStrike" kern="1200" baseline="0">
                    <a:ln>
                      <a:noFill/>
                    </a:ln>
                    <a:solidFill>
                      <a:schemeClr val="tx1">
                        <a:lumMod val="75000"/>
                        <a:lumOff val="25000"/>
                      </a:schemeClr>
                    </a:solidFill>
                    <a:latin typeface="+mn-lt"/>
                    <a:ea typeface="+mn-ea"/>
                    <a:cs typeface="+mn-cs"/>
                  </a:defRPr>
                </a:pPr>
                <a:endParaRPr lang="fr-FR"/>
              </a:p>
            </c:txPr>
            <c:dLblPos val="bestFit"/>
            <c:showLegendKey val="0"/>
            <c:showVal val="1"/>
            <c:showCatName val="1"/>
            <c:showSerName val="0"/>
            <c:showPercent val="0"/>
            <c:showBubbleSize val="0"/>
            <c:separator> ;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Tab_SF8PM!$A$5:$A$10</c:f>
              <c:strCache>
                <c:ptCount val="6"/>
                <c:pt idx="0">
                  <c:v>Swisscom AG</c:v>
                </c:pt>
                <c:pt idx="1">
                  <c:v>UPC GmbH</c:v>
                </c:pt>
                <c:pt idx="2">
                  <c:v>Sunrise GmbH</c:v>
                </c:pt>
                <c:pt idx="3">
                  <c:v>Quickline AG</c:v>
                </c:pt>
                <c:pt idx="4">
                  <c:v>Salt</c:v>
                </c:pt>
                <c:pt idx="5">
                  <c:v>Others</c:v>
                </c:pt>
              </c:strCache>
            </c:strRef>
          </c:cat>
          <c:val>
            <c:numRef>
              <c:f>Tab_SF8PM!$P$5:$P$10</c:f>
              <c:numCache>
                <c:formatCode>0.0%</c:formatCode>
                <c:ptCount val="6"/>
                <c:pt idx="0">
                  <c:v>0.49399999999999999</c:v>
                </c:pt>
                <c:pt idx="1">
                  <c:v>0</c:v>
                </c:pt>
                <c:pt idx="2">
                  <c:v>0.28999999999999998</c:v>
                </c:pt>
                <c:pt idx="3">
                  <c:v>4.2999999999999997E-2</c:v>
                </c:pt>
                <c:pt idx="4">
                  <c:v>4.3999999999999997E-2</c:v>
                </c:pt>
                <c:pt idx="5">
                  <c:v>0.129</c:v>
                </c:pt>
              </c:numCache>
            </c:numRef>
          </c:val>
          <c:extLst>
            <c:ext xmlns:c16="http://schemas.microsoft.com/office/drawing/2014/chart" uri="{C3380CC4-5D6E-409C-BE32-E72D297353CC}">
              <c16:uniqueId val="{0000000E-E5B4-4EB1-85B6-8BD3B062BB3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10"/>
  <sheetViews>
    <sheetView zoomScale="63"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ique11"/>
  <sheetViews>
    <sheetView zoomScale="58" workbookViewId="0"/>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m1"/>
  <sheetViews>
    <sheetView zoomScale="63" workbookViewId="0"/>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0.13844</cdr:x>
      <cdr:y>0.7645</cdr:y>
    </cdr:from>
    <cdr:to>
      <cdr:x>0.28693</cdr:x>
      <cdr:y>0.86036</cdr:y>
    </cdr:to>
    <cdr:sp macro="" textlink="">
      <cdr:nvSpPr>
        <cdr:cNvPr id="2" name="ZoneTexte 1"/>
        <cdr:cNvSpPr txBox="1"/>
      </cdr:nvSpPr>
      <cdr:spPr>
        <a:xfrm xmlns:a="http://schemas.openxmlformats.org/drawingml/2006/main">
          <a:off x="1286774" y="4643887"/>
          <a:ext cx="1380226" cy="58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0.08556</cdr:x>
      <cdr:y>0.74326</cdr:y>
    </cdr:from>
    <cdr:to>
      <cdr:x>0.29592</cdr:x>
      <cdr:y>0.8119</cdr:y>
    </cdr:to>
    <cdr:sp macro="" textlink="desc!$E$124">
      <cdr:nvSpPr>
        <cdr:cNvPr id="3" name="ZoneTexte 2"/>
        <cdr:cNvSpPr txBox="1"/>
      </cdr:nvSpPr>
      <cdr:spPr>
        <a:xfrm xmlns:a="http://schemas.openxmlformats.org/drawingml/2006/main">
          <a:off x="795361" y="4512034"/>
          <a:ext cx="1955590" cy="416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8DB90B7-119E-4C8A-9F3E-80B28A84AB3F}" type="TxLink">
            <a:rPr lang="en-US" sz="1600" b="0" i="0" u="none" strike="noStrike">
              <a:solidFill>
                <a:srgbClr val="000000"/>
              </a:solidFill>
              <a:latin typeface="Arial"/>
              <a:cs typeface="Arial"/>
            </a:rPr>
            <a:pPr/>
            <a:t>PSTN or ISDN</a:t>
          </a:fld>
          <a:endParaRPr lang="en-US" sz="4800"/>
        </a:p>
      </cdr:txBody>
    </cdr:sp>
  </cdr:relSizeAnchor>
  <cdr:relSizeAnchor xmlns:cdr="http://schemas.openxmlformats.org/drawingml/2006/chartDrawing">
    <cdr:from>
      <cdr:x>0.71156</cdr:x>
      <cdr:y>0.69958</cdr:y>
    </cdr:from>
    <cdr:to>
      <cdr:x>0.88944</cdr:x>
      <cdr:y>0.77651</cdr:y>
    </cdr:to>
    <cdr:sp macro="" textlink="desc!$E$125">
      <cdr:nvSpPr>
        <cdr:cNvPr id="4" name="ZoneTexte 3"/>
        <cdr:cNvSpPr txBox="1"/>
      </cdr:nvSpPr>
      <cdr:spPr>
        <a:xfrm xmlns:a="http://schemas.openxmlformats.org/drawingml/2006/main">
          <a:off x="6614904" y="4246880"/>
          <a:ext cx="1653644" cy="4670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F50C2F-33BC-4352-B5B6-F999AB73F6DE}" type="TxLink">
            <a:rPr lang="en-US" sz="1600" b="0" i="0" u="none" strike="noStrike">
              <a:solidFill>
                <a:srgbClr val="000000"/>
              </a:solidFill>
              <a:latin typeface="Arial"/>
              <a:cs typeface="Arial"/>
            </a:rPr>
            <a:pPr/>
            <a:t>Cable-modem</a:t>
          </a:fld>
          <a:endParaRPr lang="en-US" sz="4800"/>
        </a:p>
      </cdr:txBody>
    </cdr:sp>
  </cdr:relSizeAnchor>
  <cdr:relSizeAnchor xmlns:cdr="http://schemas.openxmlformats.org/drawingml/2006/chartDrawing">
    <cdr:from>
      <cdr:x>0.46945</cdr:x>
      <cdr:y>0.4923</cdr:y>
    </cdr:from>
    <cdr:to>
      <cdr:x>0.54679</cdr:x>
      <cdr:y>0.55147</cdr:y>
    </cdr:to>
    <cdr:sp macro="" textlink="desc!$E$126">
      <cdr:nvSpPr>
        <cdr:cNvPr id="5" name="ZoneTexte 4"/>
        <cdr:cNvSpPr txBox="1"/>
      </cdr:nvSpPr>
      <cdr:spPr>
        <a:xfrm xmlns:a="http://schemas.openxmlformats.org/drawingml/2006/main">
          <a:off x="4363497" y="2990469"/>
          <a:ext cx="718872" cy="359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E45045-6099-496F-A088-ED4588BEEDCE}" type="TxLink">
            <a:rPr lang="en-US" sz="1600" b="0" i="0" u="none" strike="noStrike" baseline="0">
              <a:solidFill>
                <a:srgbClr val="000000"/>
              </a:solidFill>
              <a:latin typeface="Arial"/>
              <a:cs typeface="Arial"/>
            </a:rPr>
            <a:pPr/>
            <a:t>DSL</a:t>
          </a:fld>
          <a:endParaRPr lang="en-US" sz="5400"/>
        </a:p>
      </cdr:txBody>
    </cdr:sp>
  </cdr:relSizeAnchor>
  <cdr:relSizeAnchor xmlns:cdr="http://schemas.openxmlformats.org/drawingml/2006/chartDrawing">
    <cdr:from>
      <cdr:x>0.76726</cdr:x>
      <cdr:y>0.23254</cdr:y>
    </cdr:from>
    <cdr:to>
      <cdr:x>0.91962</cdr:x>
      <cdr:y>0.29053</cdr:y>
    </cdr:to>
    <cdr:sp macro="" textlink="desc!$E$127">
      <cdr:nvSpPr>
        <cdr:cNvPr id="6" name="ZoneTexte 5"/>
        <cdr:cNvSpPr txBox="1"/>
      </cdr:nvSpPr>
      <cdr:spPr>
        <a:xfrm xmlns:a="http://schemas.openxmlformats.org/drawingml/2006/main">
          <a:off x="7132764" y="1411642"/>
          <a:ext cx="1416399" cy="352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75668D6-2C39-4EB7-80E9-DA640A7B624E}" type="TxLink">
            <a:rPr lang="en-US" sz="1600" b="0" i="0" u="none" strike="noStrike">
              <a:solidFill>
                <a:srgbClr val="000000"/>
              </a:solidFill>
              <a:latin typeface="Arial"/>
              <a:cs typeface="Arial"/>
            </a:rPr>
            <a:pPr/>
            <a:t>Optical fibre</a:t>
          </a:fld>
          <a:endParaRPr lang="en-US" sz="4800"/>
        </a:p>
      </cdr:txBody>
    </cdr:sp>
  </cdr:relSizeAnchor>
  <cdr:relSizeAnchor xmlns:cdr="http://schemas.openxmlformats.org/drawingml/2006/chartDrawing">
    <cdr:from>
      <cdr:x>0.19258</cdr:x>
      <cdr:y>0.32071</cdr:y>
    </cdr:from>
    <cdr:to>
      <cdr:x>0.28848</cdr:x>
      <cdr:y>0.37042</cdr:y>
    </cdr:to>
    <cdr:sp macro="" textlink="desc!$E$128">
      <cdr:nvSpPr>
        <cdr:cNvPr id="7" name="ZoneTexte 6"/>
        <cdr:cNvSpPr txBox="1"/>
      </cdr:nvSpPr>
      <cdr:spPr>
        <a:xfrm xmlns:a="http://schemas.openxmlformats.org/drawingml/2006/main">
          <a:off x="1790017" y="1948116"/>
          <a:ext cx="891360" cy="30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A61C032-002A-49C4-B93F-CEE3C7766329}" type="TxLink">
            <a:rPr lang="en-US" sz="1600" b="0" i="0" u="none" strike="noStrike">
              <a:solidFill>
                <a:srgbClr val="000000"/>
              </a:solidFill>
              <a:latin typeface="Arial"/>
              <a:cs typeface="Arial"/>
            </a:rPr>
            <a:pPr/>
            <a:t>Other </a:t>
          </a:fld>
          <a:endParaRPr lang="en-US" sz="4800"/>
        </a:p>
      </cdr:txBody>
    </cdr:sp>
  </cdr:relSizeAnchor>
  <cdr:relSizeAnchor xmlns:cdr="http://schemas.openxmlformats.org/drawingml/2006/chartDrawing">
    <cdr:from>
      <cdr:x>0</cdr:x>
      <cdr:y>0.04379</cdr:y>
    </cdr:from>
    <cdr:to>
      <cdr:x>0.13534</cdr:x>
      <cdr:y>0.09467</cdr:y>
    </cdr:to>
    <cdr:sp macro="" textlink="desc!$E$129">
      <cdr:nvSpPr>
        <cdr:cNvPr id="8" name="ZoneTexte 7"/>
        <cdr:cNvSpPr txBox="1"/>
      </cdr:nvSpPr>
      <cdr:spPr>
        <a:xfrm xmlns:a="http://schemas.openxmlformats.org/drawingml/2006/main">
          <a:off x="0" y="265999"/>
          <a:ext cx="1258019" cy="309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464B9F4-215B-4720-985D-4B2A63CD9EB4}" type="TxLink">
            <a:rPr lang="en-US" sz="1400" b="0" i="0" u="none" strike="noStrike">
              <a:solidFill>
                <a:srgbClr val="000000"/>
              </a:solidFill>
              <a:latin typeface="Arial"/>
              <a:cs typeface="Arial"/>
            </a:rPr>
            <a:pPr/>
            <a:t>In thousands</a:t>
          </a:fld>
          <a:endParaRPr lang="en-US"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4138" cy="6065345"/>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175" cy="6067778"/>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P23"/>
  <sheetViews>
    <sheetView showGridLines="0" showRowColHeaders="0" zoomScaleNormal="100" workbookViewId="0">
      <selection activeCell="C128" sqref="C128:C129"/>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2.5703125" style="4" customWidth="1"/>
    <col min="9" max="16384" width="11.5703125" style="4"/>
  </cols>
  <sheetData>
    <row r="1" spans="1:16" x14ac:dyDescent="0.2">
      <c r="A1" s="29"/>
      <c r="B1" s="29"/>
      <c r="C1" s="29"/>
      <c r="D1" s="29"/>
      <c r="E1" s="29"/>
      <c r="F1" s="29"/>
      <c r="G1" s="29"/>
      <c r="H1" s="29"/>
      <c r="I1" s="29"/>
      <c r="J1" s="29"/>
      <c r="K1" s="29"/>
      <c r="L1" s="29"/>
      <c r="M1" s="29"/>
      <c r="N1" s="29"/>
      <c r="O1" s="29"/>
      <c r="P1" s="29"/>
    </row>
    <row r="2" spans="1:16" x14ac:dyDescent="0.2">
      <c r="A2" s="29"/>
      <c r="B2" s="29"/>
      <c r="C2" s="29"/>
      <c r="D2" s="29"/>
      <c r="E2" s="29"/>
      <c r="F2" s="29"/>
      <c r="G2" s="29"/>
      <c r="H2" s="29"/>
      <c r="I2" s="29"/>
      <c r="J2" s="29"/>
      <c r="K2" s="29"/>
      <c r="L2" s="29"/>
      <c r="M2" s="29"/>
      <c r="N2" s="29"/>
      <c r="O2" s="29"/>
      <c r="P2" s="29"/>
    </row>
    <row r="3" spans="1:16" x14ac:dyDescent="0.2">
      <c r="A3" s="29"/>
      <c r="B3" s="29"/>
      <c r="C3" s="29"/>
      <c r="D3" s="29"/>
      <c r="E3" s="29"/>
      <c r="F3" s="29"/>
      <c r="G3" s="29"/>
      <c r="H3" s="29"/>
      <c r="I3" s="29"/>
      <c r="J3" s="29"/>
      <c r="K3" s="29"/>
      <c r="L3" s="29"/>
      <c r="M3" s="29"/>
      <c r="N3" s="29"/>
      <c r="O3" s="29"/>
      <c r="P3" s="29"/>
    </row>
    <row r="4" spans="1:16" x14ac:dyDescent="0.2">
      <c r="A4" s="29"/>
      <c r="B4" s="29"/>
      <c r="C4" s="29"/>
      <c r="D4" s="29"/>
      <c r="E4" s="29"/>
      <c r="F4" s="29"/>
      <c r="G4" s="29"/>
      <c r="H4" s="29"/>
      <c r="I4" s="29"/>
      <c r="J4" s="29"/>
      <c r="K4" s="29"/>
      <c r="L4" s="29"/>
      <c r="M4" s="29"/>
      <c r="N4" s="29"/>
      <c r="O4" s="29"/>
      <c r="P4" s="29"/>
    </row>
    <row r="5" spans="1:16" x14ac:dyDescent="0.2">
      <c r="A5" s="29"/>
      <c r="B5" s="29"/>
      <c r="C5" s="29"/>
      <c r="D5" s="29"/>
      <c r="E5" s="29"/>
      <c r="F5" s="29"/>
      <c r="G5" s="29"/>
      <c r="H5" s="29"/>
      <c r="I5" s="29"/>
      <c r="J5" s="29"/>
      <c r="K5" s="29"/>
      <c r="L5" s="29"/>
      <c r="M5" s="29"/>
      <c r="N5" s="29"/>
      <c r="O5" s="29"/>
      <c r="P5" s="29"/>
    </row>
    <row r="6" spans="1:16" x14ac:dyDescent="0.2">
      <c r="A6" s="29"/>
      <c r="B6" s="29"/>
      <c r="C6" s="29"/>
      <c r="D6" s="29"/>
      <c r="E6" s="29"/>
      <c r="F6" s="29"/>
      <c r="G6" s="29"/>
      <c r="H6" s="29"/>
      <c r="I6" s="29"/>
      <c r="J6" s="29"/>
      <c r="K6" s="29"/>
      <c r="L6" s="29"/>
      <c r="M6" s="29"/>
      <c r="N6" s="29"/>
      <c r="O6" s="29"/>
      <c r="P6" s="29"/>
    </row>
    <row r="7" spans="1:16" ht="12" customHeight="1" x14ac:dyDescent="0.2">
      <c r="A7" s="29"/>
      <c r="B7" s="112" t="s">
        <v>139</v>
      </c>
      <c r="C7" s="29"/>
      <c r="D7" s="29"/>
      <c r="E7" s="29"/>
      <c r="F7" s="29"/>
      <c r="G7" s="29"/>
      <c r="H7" s="29"/>
      <c r="I7" s="29"/>
      <c r="J7" s="29"/>
      <c r="K7" s="29"/>
      <c r="L7" s="29"/>
      <c r="M7" s="29"/>
      <c r="N7" s="29"/>
      <c r="O7" s="29"/>
      <c r="P7" s="29"/>
    </row>
    <row r="8" spans="1:16" ht="12" customHeight="1" x14ac:dyDescent="0.2">
      <c r="A8" s="29"/>
      <c r="B8" s="112" t="s">
        <v>140</v>
      </c>
      <c r="C8" s="29"/>
      <c r="D8" s="29"/>
      <c r="E8" s="29"/>
      <c r="F8" s="29"/>
      <c r="G8" s="29"/>
      <c r="H8" s="29"/>
      <c r="I8" s="29"/>
      <c r="J8" s="29"/>
      <c r="K8" s="29"/>
      <c r="L8" s="29"/>
      <c r="M8" s="29"/>
      <c r="N8" s="29"/>
      <c r="O8" s="29"/>
      <c r="P8" s="29"/>
    </row>
    <row r="9" spans="1:16" ht="12" customHeight="1" x14ac:dyDescent="0.2">
      <c r="A9" s="29"/>
      <c r="B9" s="112" t="s">
        <v>141</v>
      </c>
      <c r="C9" s="29"/>
      <c r="D9" s="29"/>
      <c r="E9" s="29"/>
      <c r="F9" s="29"/>
      <c r="G9" s="29"/>
      <c r="H9" s="29"/>
      <c r="I9" s="29"/>
      <c r="J9" s="29"/>
      <c r="K9" s="29"/>
      <c r="L9" s="29"/>
      <c r="M9" s="29"/>
      <c r="N9" s="29"/>
      <c r="O9" s="29"/>
      <c r="P9" s="29"/>
    </row>
    <row r="10" spans="1:16" ht="12" customHeight="1" x14ac:dyDescent="0.2">
      <c r="A10" s="29"/>
      <c r="B10" s="113" t="s">
        <v>142</v>
      </c>
      <c r="C10" s="29"/>
      <c r="D10" s="29"/>
      <c r="E10" s="29"/>
      <c r="F10" s="29"/>
      <c r="G10" s="29"/>
      <c r="H10" s="29"/>
      <c r="I10" s="29"/>
      <c r="J10" s="29"/>
      <c r="K10" s="29"/>
      <c r="L10" s="29"/>
      <c r="M10" s="29"/>
      <c r="N10" s="29"/>
      <c r="O10" s="29"/>
      <c r="P10" s="29"/>
    </row>
    <row r="11" spans="1:16" x14ac:dyDescent="0.2">
      <c r="A11" s="29"/>
      <c r="B11" s="114"/>
      <c r="C11" s="29"/>
      <c r="D11" s="29"/>
      <c r="E11" s="29"/>
      <c r="F11" s="29"/>
      <c r="G11" s="29"/>
      <c r="H11" s="29"/>
      <c r="I11" s="29"/>
      <c r="J11" s="29"/>
      <c r="K11" s="29"/>
      <c r="L11" s="29"/>
      <c r="M11" s="29"/>
      <c r="N11" s="29"/>
      <c r="O11" s="29"/>
      <c r="P11" s="29"/>
    </row>
    <row r="12" spans="1:16" ht="18" x14ac:dyDescent="0.2">
      <c r="A12" s="29"/>
      <c r="B12" s="115" t="str">
        <f>IF(desc!$B$1=1,desc!$A$6,IF(desc!$B$1=2,desc!$B$6,IF(desc!$B$1=3,desc!$C$6,desc!$D$6)))</f>
        <v>Internet Service Providers and capacity transmission services</v>
      </c>
      <c r="C12" s="116"/>
      <c r="D12" s="117"/>
      <c r="E12" s="29"/>
      <c r="F12" s="29"/>
      <c r="G12" s="29"/>
      <c r="H12" s="29"/>
      <c r="I12" s="29"/>
      <c r="J12" s="29"/>
      <c r="K12" s="29"/>
      <c r="L12" s="29"/>
      <c r="M12" s="29"/>
      <c r="N12" s="29"/>
      <c r="O12" s="29"/>
      <c r="P12" s="29"/>
    </row>
    <row r="13" spans="1:16" x14ac:dyDescent="0.2">
      <c r="A13" s="29"/>
      <c r="B13" s="117"/>
      <c r="C13" s="116"/>
      <c r="D13" s="117"/>
      <c r="E13" s="29"/>
      <c r="F13" s="29"/>
      <c r="G13" s="29"/>
      <c r="H13" s="29"/>
      <c r="I13" s="29"/>
      <c r="J13" s="29"/>
      <c r="K13" s="29"/>
      <c r="L13" s="29"/>
      <c r="M13" s="29"/>
      <c r="N13" s="29"/>
      <c r="O13" s="29"/>
      <c r="P13" s="29"/>
    </row>
    <row r="14" spans="1:16" ht="15.75" x14ac:dyDescent="0.2">
      <c r="A14" s="29"/>
      <c r="B14" s="118"/>
      <c r="C14" s="119" t="str">
        <f>IF(desc!$B$1=1,desc!$A$7,IF(desc!$B$1=2,desc!$B$7,IF(desc!$B$1=3,desc!$C$7,desc!$D$7)))</f>
        <v>1. Services on fixed networks</v>
      </c>
      <c r="D14" s="119"/>
      <c r="E14" s="29"/>
      <c r="F14" s="29"/>
      <c r="G14" s="29"/>
      <c r="H14" s="29"/>
      <c r="I14" s="29"/>
      <c r="J14" s="29"/>
      <c r="K14" s="29"/>
      <c r="L14" s="29"/>
      <c r="M14" s="29"/>
      <c r="N14" s="29"/>
      <c r="O14" s="29"/>
      <c r="P14" s="29"/>
    </row>
    <row r="15" spans="1:16" ht="15.6" customHeight="1" x14ac:dyDescent="0.2">
      <c r="A15" s="29"/>
      <c r="B15" s="117"/>
      <c r="C15" s="120"/>
      <c r="D15" s="121" t="str">
        <f>IF(desc!$B$1=1,desc!$A$8,IF(desc!$B$1=2,desc!$B$8,IF(desc!$B$1=3,desc!$C$8,desc!$D$8)))</f>
        <v>1.1 Distribution of internet users according to the type of connection (SF7)</v>
      </c>
      <c r="E15" s="122"/>
      <c r="F15" s="122"/>
      <c r="G15" s="122"/>
      <c r="H15" s="122"/>
      <c r="I15" s="122"/>
      <c r="J15" s="122"/>
      <c r="K15" s="122"/>
      <c r="L15" s="122"/>
      <c r="M15" s="29"/>
      <c r="N15" s="29"/>
      <c r="O15" s="29"/>
      <c r="P15" s="29"/>
    </row>
    <row r="16" spans="1:16" ht="15.6" customHeight="1" x14ac:dyDescent="0.2">
      <c r="A16" s="29"/>
      <c r="B16" s="117"/>
      <c r="C16" s="120"/>
      <c r="D16" s="121" t="str">
        <f>IF(desc!$B$1=1,desc!$A$9,IF(desc!$B$1=2,desc!$B$9,IF(desc!$B$1=3,desc!$C$9,desc!$D$9)))</f>
        <v>1.2 Distribution of broadband internet users according to connection types and bandwidth (SF8)</v>
      </c>
      <c r="E16" s="123"/>
      <c r="F16" s="123"/>
      <c r="G16" s="123"/>
      <c r="H16" s="123"/>
      <c r="I16" s="123"/>
      <c r="J16" s="123"/>
      <c r="K16" s="123"/>
      <c r="L16" s="123"/>
      <c r="M16" s="123"/>
      <c r="N16" s="123"/>
      <c r="O16" s="123"/>
      <c r="P16" s="29"/>
    </row>
    <row r="17" spans="1:16" ht="15.6" customHeight="1" x14ac:dyDescent="0.2">
      <c r="A17" s="29"/>
      <c r="B17" s="117"/>
      <c r="C17" s="120"/>
      <c r="D17" s="121" t="str">
        <f>IF(desc!$B$1=1,desc!$A$10,IF(desc!$B$1=2,desc!$B$10,IF(desc!$B$1=3,desc!$C$10,desc!$D$10)))</f>
        <v>1.3 Market shares according to the number of subscribers to broadband internet (SF8PM)</v>
      </c>
      <c r="E17" s="142"/>
      <c r="F17" s="142"/>
      <c r="G17" s="142"/>
      <c r="H17" s="142"/>
      <c r="I17" s="142"/>
      <c r="J17" s="142"/>
      <c r="K17" s="142"/>
      <c r="L17" s="122"/>
      <c r="M17" s="29"/>
      <c r="N17" s="29"/>
      <c r="O17" s="29"/>
      <c r="P17" s="29"/>
    </row>
    <row r="18" spans="1:16" ht="20.65" customHeight="1" x14ac:dyDescent="0.25">
      <c r="A18" s="29"/>
      <c r="B18" s="117"/>
      <c r="C18" s="124" t="str">
        <f>IF(desc!$B$1=1,desc!$A$11,IF(desc!$B$1=2,desc!$B$11,IF(desc!$B$1=3,desc!$C$11,desc!$D$11)))</f>
        <v>2. Transmission services</v>
      </c>
      <c r="D18" s="117"/>
      <c r="E18" s="29"/>
      <c r="F18" s="29"/>
      <c r="G18" s="29"/>
      <c r="H18" s="29"/>
      <c r="I18" s="29"/>
      <c r="J18" s="29"/>
      <c r="K18" s="29"/>
      <c r="L18" s="29"/>
      <c r="M18" s="29"/>
      <c r="N18" s="29"/>
      <c r="O18" s="29"/>
      <c r="P18" s="29"/>
    </row>
    <row r="19" spans="1:16" ht="15.6" customHeight="1" x14ac:dyDescent="0.2">
      <c r="A19" s="29"/>
      <c r="B19" s="117"/>
      <c r="C19" s="117"/>
      <c r="D19" s="121" t="str">
        <f>IF(desc!$B$1=1,desc!$A$12,IF(desc!$B$1=2,desc!$B$12,IF(desc!$B$1=3,desc!$C$12,desc!$D$12)))</f>
        <v>2.1 Fixed or variable transmission services offered to end users (SF6)</v>
      </c>
      <c r="E19" s="123"/>
      <c r="F19" s="123"/>
      <c r="G19" s="123"/>
      <c r="H19" s="123"/>
      <c r="I19" s="123"/>
      <c r="J19" s="123"/>
      <c r="K19" s="123"/>
      <c r="L19" s="125"/>
      <c r="M19" s="29"/>
      <c r="N19" s="29"/>
      <c r="O19" s="29"/>
      <c r="P19" s="29"/>
    </row>
    <row r="20" spans="1:16" ht="14.25" x14ac:dyDescent="0.2">
      <c r="A20" s="29"/>
      <c r="B20" s="126"/>
      <c r="C20" s="29"/>
      <c r="D20" s="29"/>
      <c r="E20" s="29"/>
      <c r="F20" s="29"/>
      <c r="G20" s="29"/>
      <c r="H20" s="29"/>
      <c r="I20" s="29"/>
      <c r="J20" s="29"/>
      <c r="K20" s="5"/>
      <c r="L20" s="29"/>
      <c r="M20" s="29"/>
      <c r="N20" s="29"/>
      <c r="O20" s="29"/>
      <c r="P20" s="29"/>
    </row>
    <row r="21" spans="1:16" ht="14.25" x14ac:dyDescent="0.2">
      <c r="A21" s="29"/>
      <c r="B21" s="126"/>
      <c r="C21" s="29"/>
      <c r="D21" s="29"/>
      <c r="E21" s="29"/>
      <c r="F21" s="29"/>
      <c r="G21" s="29"/>
      <c r="H21" s="29"/>
      <c r="I21" s="29"/>
      <c r="J21" s="29"/>
      <c r="K21" s="5"/>
      <c r="L21" s="29"/>
      <c r="M21" s="29"/>
      <c r="N21" s="29"/>
      <c r="O21" s="29"/>
      <c r="P21" s="29"/>
    </row>
    <row r="22" spans="1:16" ht="14.25" x14ac:dyDescent="0.2">
      <c r="A22" s="29"/>
      <c r="B22" s="126"/>
      <c r="C22" s="29"/>
      <c r="D22" s="29"/>
      <c r="E22" s="29"/>
      <c r="F22" s="29"/>
      <c r="G22" s="29"/>
      <c r="H22" s="29"/>
      <c r="I22" s="29"/>
      <c r="J22" s="29"/>
      <c r="K22" s="29"/>
      <c r="L22" s="29"/>
      <c r="M22" s="29"/>
      <c r="N22" s="29"/>
      <c r="O22" s="29"/>
      <c r="P22" s="29"/>
    </row>
    <row r="23" spans="1:16" ht="14.25" x14ac:dyDescent="0.2">
      <c r="A23" s="29"/>
      <c r="B23" s="127"/>
      <c r="C23" s="29"/>
      <c r="D23" s="29"/>
      <c r="E23" s="29"/>
      <c r="F23" s="29"/>
      <c r="G23" s="29"/>
      <c r="H23" s="29"/>
      <c r="I23" s="29"/>
      <c r="J23" s="29"/>
      <c r="K23" s="29"/>
      <c r="L23" s="29"/>
      <c r="M23" s="29"/>
      <c r="N23" s="29"/>
      <c r="O23" s="29"/>
      <c r="P23" s="29"/>
    </row>
  </sheetData>
  <sheetProtection sheet="1" formatCells="0" formatColumns="0" formatRows="0" insertColumns="0" insertRows="0" insertHyperlinks="0" deleteColumns="0" deleteRows="0" sort="0" autoFilter="0" pivotTables="0"/>
  <hyperlinks>
    <hyperlink ref="D16:O16" location="Tab_SF8!A1" display="1.2 Répartition des abonnés à Internet &quot;Large bande&quot; selon le type de raccordements et selon la largeur de bande (SF8)" xr:uid="{00000000-0004-0000-0000-000000000000}"/>
    <hyperlink ref="D19:L19" location="Tab_SF6!A1" display="2.1 Services de capacités de transmission fixes ou variables offertes à des usagers finaux (SF6)" xr:uid="{00000000-0004-0000-0000-000001000000}"/>
    <hyperlink ref="D15:L15" location="Tab_SF7!A1" display="Tab_SF7!A1" xr:uid="{00000000-0004-0000-0000-000002000000}"/>
    <hyperlink ref="D17:L17" location="Tab_SF8PM!A1" display="Tab_SF8PM!A1" xr:uid="{00000000-0004-0000-0000-000003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209550</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B7"/>
  <sheetViews>
    <sheetView showGridLines="0" showRowColHeaders="0" zoomScale="90" zoomScaleNormal="90" workbookViewId="0">
      <selection activeCell="B86" sqref="B86"/>
    </sheetView>
  </sheetViews>
  <sheetFormatPr baseColWidth="10" defaultColWidth="11.5703125" defaultRowHeight="12.75" x14ac:dyDescent="0.2"/>
  <cols>
    <col min="1" max="1" width="11.5703125" style="4"/>
    <col min="2" max="2" width="81.7109375" style="4" customWidth="1"/>
    <col min="3" max="16384" width="11.5703125" style="4"/>
  </cols>
  <sheetData>
    <row r="3" spans="2:2" ht="24" customHeight="1" x14ac:dyDescent="0.2">
      <c r="B3" s="73" t="str">
        <f>desc!E13</f>
        <v>Internet Service Providers</v>
      </c>
    </row>
    <row r="4" spans="2:2" ht="125.1" customHeight="1" x14ac:dyDescent="0.2">
      <c r="B4" s="74" t="str">
        <f>IF(desc!$B$1=1,desc!$A$14,IF(desc!$B$1=2,desc!$B$14,IF(desc!$B$1=3,desc!$C$14,desc!$D$14)))</f>
        <v>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v>
      </c>
    </row>
    <row r="5" spans="2:2" ht="100.15" customHeight="1" x14ac:dyDescent="0.2">
      <c r="B5" s="74" t="str">
        <f>IF(desc!$B$1=1,desc!$A$15,IF(desc!$B$1=2,desc!$B$15,IF(desc!$B$1=3,desc!$C$15,desc!$D$15)))</f>
        <v>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01.10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v>
      </c>
    </row>
    <row r="6" spans="2:2" ht="167.25" customHeight="1" x14ac:dyDescent="0.2">
      <c r="B6" s="246" t="str">
        <f>IF(desc!$B$1=1,desc!$A$16,IF(desc!$B$1=2,desc!$B$16,IF(desc!$B$1=3,desc!$C$16,desc!$D$16)))</f>
        <v>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2017 and 2018 our result exceeded that of Swisscable (15,000 in 2017). From 2002 to 2007 and in 2019,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v>
      </c>
    </row>
    <row r="7" spans="2:2" ht="18" customHeight="1" x14ac:dyDescent="0.2"/>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E37"/>
  <sheetViews>
    <sheetView showGridLines="0" zoomScaleNormal="100" workbookViewId="0">
      <pane xSplit="1" ySplit="4" topLeftCell="V5" activePane="bottomRight" state="frozen"/>
      <selection pane="topRight" activeCell="B1" sqref="B1"/>
      <selection pane="bottomLeft" activeCell="A7" sqref="A7"/>
      <selection pane="bottomRight" activeCell="A91" sqref="A91"/>
    </sheetView>
  </sheetViews>
  <sheetFormatPr baseColWidth="10" defaultColWidth="11.5703125" defaultRowHeight="12.75" x14ac:dyDescent="0.2"/>
  <cols>
    <col min="1" max="1" width="64.5703125" style="4" customWidth="1"/>
    <col min="2" max="16384" width="11.5703125" style="4"/>
  </cols>
  <sheetData>
    <row r="1" spans="1:28" ht="21" customHeight="1" x14ac:dyDescent="0.2">
      <c r="A1" s="75" t="str">
        <f>IF(desc!$B$1=1,desc!$A$17,IF(desc!$B$1=2,desc!$B$17,IF(desc!$B$1=3,desc!$C$17,desc!$D$17)))</f>
        <v>Table SF7 : Services on fixed networks</v>
      </c>
      <c r="B1" s="6"/>
    </row>
    <row r="2" spans="1:28" ht="24.6" customHeight="1" x14ac:dyDescent="0.2">
      <c r="A2" s="76" t="str">
        <f>IF(desc!$B$1=1,desc!$A$18,IF(desc!$B$1=2,desc!$B$18,IF(desc!$B$1=3,desc!$C$18,desc!$D$18)))</f>
        <v>Distribution of internet users according to the type of connection</v>
      </c>
      <c r="B2" s="7"/>
      <c r="C2" s="7"/>
      <c r="D2" s="7"/>
      <c r="E2" s="7"/>
      <c r="F2" s="7"/>
      <c r="G2" s="7"/>
      <c r="H2" s="7"/>
      <c r="I2" s="7"/>
      <c r="J2" s="7"/>
      <c r="K2" s="7"/>
      <c r="L2" s="7"/>
      <c r="M2" s="7"/>
      <c r="N2" s="7"/>
      <c r="O2" s="7"/>
      <c r="P2" s="7"/>
      <c r="Q2" s="7"/>
      <c r="R2" s="7"/>
    </row>
    <row r="3" spans="1:28" ht="4.9000000000000004" customHeight="1" x14ac:dyDescent="0.2">
      <c r="A3" s="77"/>
      <c r="B3" s="7"/>
      <c r="C3" s="7"/>
      <c r="D3" s="7"/>
      <c r="E3" s="7"/>
      <c r="F3" s="7"/>
      <c r="G3" s="7"/>
      <c r="H3" s="7"/>
      <c r="I3" s="7"/>
      <c r="J3" s="7"/>
      <c r="K3" s="7"/>
      <c r="L3" s="7"/>
      <c r="M3" s="7"/>
      <c r="N3" s="7"/>
      <c r="O3" s="7"/>
      <c r="P3" s="7"/>
      <c r="Q3" s="7"/>
      <c r="R3" s="7"/>
    </row>
    <row r="4" spans="1:28"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0">
        <v>2018</v>
      </c>
      <c r="W4" s="249">
        <v>2019</v>
      </c>
      <c r="X4" s="291">
        <v>2020</v>
      </c>
      <c r="Y4" s="364">
        <v>2021</v>
      </c>
      <c r="Z4" s="247">
        <v>2022</v>
      </c>
      <c r="AA4" s="363"/>
      <c r="AB4" s="203" t="str">
        <f>IF(desc!$B$1=1,desc!$A$36,IF(desc!$B$1=2,desc!$B$36,IF(desc!$B$1=3,desc!$C$36,desc!$D$36)))</f>
        <v>Var. 21-22</v>
      </c>
    </row>
    <row r="5" spans="1:28" ht="28.5" customHeight="1" x14ac:dyDescent="0.2">
      <c r="A5" s="180" t="str">
        <f>IF(desc!$B$1=1,desc!$A$19,IF(desc!$B$1=2,desc!$B$19,IF(desc!$B$1=3,desc!$C$19,desc!$D$19)))</f>
        <v>Number of internet users between 01.10 and 31.12 according to type of connection (a)</v>
      </c>
      <c r="B5" s="16"/>
      <c r="C5" s="16"/>
      <c r="D5" s="16"/>
      <c r="E5" s="16"/>
      <c r="F5" s="16"/>
      <c r="G5" s="16"/>
      <c r="H5" s="16"/>
      <c r="I5" s="16"/>
      <c r="J5" s="16"/>
      <c r="K5" s="16"/>
      <c r="L5" s="16"/>
      <c r="M5" s="16"/>
      <c r="N5" s="16"/>
      <c r="O5" s="16"/>
      <c r="P5" s="16"/>
      <c r="Q5" s="16"/>
      <c r="R5" s="16"/>
      <c r="S5" s="16"/>
      <c r="T5" s="16"/>
      <c r="U5" s="16"/>
      <c r="V5" s="16"/>
      <c r="W5" s="250"/>
      <c r="X5" s="292"/>
      <c r="Y5" s="365"/>
      <c r="Z5" s="248"/>
      <c r="AA5" s="363"/>
      <c r="AB5" s="357"/>
    </row>
    <row r="6" spans="1:28" x14ac:dyDescent="0.2">
      <c r="A6" s="80" t="str">
        <f>IF(desc!$B$1=1,desc!$A$20,IF(desc!$B$1=2,desc!$B$20,IF(desc!$B$1=3,desc!$C$20,desc!$D$20)))</f>
        <v>PSTN or ISDN connections</v>
      </c>
      <c r="B6" s="15" t="s">
        <v>12</v>
      </c>
      <c r="C6" s="15" t="s">
        <v>13</v>
      </c>
      <c r="D6" s="16">
        <v>1590799</v>
      </c>
      <c r="E6" s="16">
        <v>1912546</v>
      </c>
      <c r="F6" s="16">
        <v>1922306</v>
      </c>
      <c r="G6" s="16">
        <v>1925423</v>
      </c>
      <c r="H6" s="16">
        <v>992526</v>
      </c>
      <c r="I6" s="16">
        <v>905577</v>
      </c>
      <c r="J6" s="16">
        <v>767782</v>
      </c>
      <c r="K6" s="16">
        <v>422591</v>
      </c>
      <c r="L6" s="293">
        <v>204025</v>
      </c>
      <c r="M6" s="293">
        <v>108023</v>
      </c>
      <c r="N6" s="293">
        <v>78102</v>
      </c>
      <c r="O6" s="293">
        <v>72685</v>
      </c>
      <c r="P6" s="293">
        <v>33307</v>
      </c>
      <c r="Q6" s="293">
        <v>28371</v>
      </c>
      <c r="R6" s="293">
        <v>11698</v>
      </c>
      <c r="S6" s="293">
        <v>13425</v>
      </c>
      <c r="T6" s="293">
        <v>13712</v>
      </c>
      <c r="U6" s="293">
        <v>7717</v>
      </c>
      <c r="V6" s="293">
        <v>4839</v>
      </c>
      <c r="W6" s="294">
        <v>1517</v>
      </c>
      <c r="X6" s="295">
        <v>422</v>
      </c>
      <c r="Y6" s="366">
        <v>1225</v>
      </c>
      <c r="Z6" s="296">
        <v>1037</v>
      </c>
      <c r="AA6" s="363"/>
      <c r="AB6" s="358">
        <v>-0.15346938775510199</v>
      </c>
    </row>
    <row r="7" spans="1:28" x14ac:dyDescent="0.2">
      <c r="A7" s="80" t="str">
        <f>IF(desc!$B$1=1,desc!$A$21,IF(desc!$B$1=2,desc!$B$21,IF(desc!$B$1=3,desc!$C$21,desc!$D$21)))</f>
        <v>Cable-modem connections</v>
      </c>
      <c r="B7" s="15" t="s">
        <v>12</v>
      </c>
      <c r="C7" s="15" t="s">
        <v>13</v>
      </c>
      <c r="D7" s="17">
        <v>52000</v>
      </c>
      <c r="E7" s="17">
        <v>114329</v>
      </c>
      <c r="F7" s="17">
        <v>196740</v>
      </c>
      <c r="G7" s="17">
        <v>296377</v>
      </c>
      <c r="H7" s="16">
        <v>407736</v>
      </c>
      <c r="I7" s="16">
        <v>493771</v>
      </c>
      <c r="J7" s="16">
        <v>598663</v>
      </c>
      <c r="K7" s="16">
        <v>665417</v>
      </c>
      <c r="L7" s="293">
        <v>760802</v>
      </c>
      <c r="M7" s="293">
        <v>791570</v>
      </c>
      <c r="N7" s="293">
        <v>818204</v>
      </c>
      <c r="O7" s="293">
        <v>890306</v>
      </c>
      <c r="P7" s="293">
        <v>978009</v>
      </c>
      <c r="Q7" s="293">
        <v>1107036</v>
      </c>
      <c r="R7" s="293">
        <v>1150215</v>
      </c>
      <c r="S7" s="293">
        <v>1219271</v>
      </c>
      <c r="T7" s="293">
        <v>1244142</v>
      </c>
      <c r="U7" s="293">
        <v>1258594</v>
      </c>
      <c r="V7" s="293">
        <v>1131234</v>
      </c>
      <c r="W7" s="297">
        <v>1126912</v>
      </c>
      <c r="X7" s="298">
        <v>1055896</v>
      </c>
      <c r="Y7" s="367">
        <v>1056672</v>
      </c>
      <c r="Z7" s="299">
        <v>1032594</v>
      </c>
      <c r="AA7" s="363"/>
      <c r="AB7" s="359">
        <v>-2.2786635777232701E-2</v>
      </c>
    </row>
    <row r="8" spans="1:28" x14ac:dyDescent="0.2">
      <c r="A8" s="80" t="str">
        <f>IF(desc!$B$1=1,desc!$A$22,IF(desc!$B$1=2,desc!$B$22,IF(desc!$B$1=3,desc!$C$22,desc!$D$22)))</f>
        <v>DSL equipment (b)</v>
      </c>
      <c r="B8" s="15" t="s">
        <v>12</v>
      </c>
      <c r="C8" s="15" t="s">
        <v>13</v>
      </c>
      <c r="D8" s="16">
        <v>4416</v>
      </c>
      <c r="E8" s="16">
        <v>42935</v>
      </c>
      <c r="F8" s="16">
        <v>199144</v>
      </c>
      <c r="G8" s="16">
        <v>487497</v>
      </c>
      <c r="H8" s="16">
        <v>819661</v>
      </c>
      <c r="I8" s="16">
        <v>1130446</v>
      </c>
      <c r="J8" s="16">
        <v>1391521</v>
      </c>
      <c r="K8" s="16">
        <v>1664835</v>
      </c>
      <c r="L8" s="293">
        <v>1786200</v>
      </c>
      <c r="M8" s="293">
        <v>1935862</v>
      </c>
      <c r="N8" s="293">
        <v>2076162</v>
      </c>
      <c r="O8" s="293">
        <v>2159140</v>
      </c>
      <c r="P8" s="293">
        <v>2187761</v>
      </c>
      <c r="Q8" s="293">
        <v>2208757</v>
      </c>
      <c r="R8" s="293">
        <v>2200699</v>
      </c>
      <c r="S8" s="293">
        <v>2176653</v>
      </c>
      <c r="T8" s="293">
        <v>2077012</v>
      </c>
      <c r="U8" s="293">
        <v>2059252</v>
      </c>
      <c r="V8" s="293">
        <v>2020790</v>
      </c>
      <c r="W8" s="297">
        <v>2041347</v>
      </c>
      <c r="X8" s="298">
        <v>2029525</v>
      </c>
      <c r="Y8" s="367">
        <v>2035036</v>
      </c>
      <c r="Z8" s="299">
        <v>1920934</v>
      </c>
      <c r="AA8" s="363"/>
      <c r="AB8" s="359">
        <v>-5.6068786989517602E-2</v>
      </c>
    </row>
    <row r="9" spans="1:28" x14ac:dyDescent="0.2">
      <c r="A9" s="80" t="str">
        <f>IF(desc!$B$1=1,desc!$A$23,IF(desc!$B$1=2,desc!$B$23,IF(desc!$B$1=3,desc!$C$23,desc!$D$23)))</f>
        <v>Optical fibre</v>
      </c>
      <c r="B9" s="15" t="s">
        <v>10</v>
      </c>
      <c r="C9" s="15" t="s">
        <v>10</v>
      </c>
      <c r="D9" s="15" t="s">
        <v>10</v>
      </c>
      <c r="E9" s="15" t="s">
        <v>10</v>
      </c>
      <c r="F9" s="15" t="s">
        <v>10</v>
      </c>
      <c r="G9" s="15" t="s">
        <v>10</v>
      </c>
      <c r="H9" s="15" t="s">
        <v>10</v>
      </c>
      <c r="I9" s="15" t="s">
        <v>10</v>
      </c>
      <c r="J9" s="15" t="s">
        <v>10</v>
      </c>
      <c r="K9" s="16">
        <v>2648</v>
      </c>
      <c r="L9" s="293">
        <v>3960</v>
      </c>
      <c r="M9" s="293">
        <v>6625</v>
      </c>
      <c r="N9" s="293">
        <v>12578</v>
      </c>
      <c r="O9" s="293">
        <v>24240</v>
      </c>
      <c r="P9" s="293">
        <v>38201</v>
      </c>
      <c r="Q9" s="293">
        <v>119936</v>
      </c>
      <c r="R9" s="293">
        <v>182629</v>
      </c>
      <c r="S9" s="293">
        <v>301518</v>
      </c>
      <c r="T9" s="293">
        <v>449151</v>
      </c>
      <c r="U9" s="293">
        <v>594308</v>
      </c>
      <c r="V9" s="293">
        <v>720289</v>
      </c>
      <c r="W9" s="297">
        <v>844993</v>
      </c>
      <c r="X9" s="298">
        <v>925236</v>
      </c>
      <c r="Y9" s="367">
        <v>1077066</v>
      </c>
      <c r="Z9" s="299">
        <v>1145159</v>
      </c>
      <c r="AA9" s="363"/>
      <c r="AB9" s="359">
        <v>6.3220823979217605E-2</v>
      </c>
    </row>
    <row r="10" spans="1:28" x14ac:dyDescent="0.2">
      <c r="A10" s="80" t="str">
        <f>IF(desc!$B$1=1,desc!$A$24,IF(desc!$B$1=2,desc!$B$24,IF(desc!$B$1=3,desc!$C$24,desc!$D$24)))</f>
        <v>Fixed WiMAX</v>
      </c>
      <c r="B10" s="15" t="s">
        <v>11</v>
      </c>
      <c r="C10" s="15" t="s">
        <v>11</v>
      </c>
      <c r="D10" s="15" t="s">
        <v>11</v>
      </c>
      <c r="E10" s="15" t="s">
        <v>11</v>
      </c>
      <c r="F10" s="15" t="s">
        <v>11</v>
      </c>
      <c r="G10" s="15" t="s">
        <v>11</v>
      </c>
      <c r="H10" s="15" t="s">
        <v>11</v>
      </c>
      <c r="I10" s="15" t="s">
        <v>11</v>
      </c>
      <c r="J10" s="15" t="s">
        <v>11</v>
      </c>
      <c r="K10" s="15" t="s">
        <v>11</v>
      </c>
      <c r="L10" s="293">
        <v>0</v>
      </c>
      <c r="M10" s="293">
        <v>0</v>
      </c>
      <c r="N10" s="293">
        <v>0</v>
      </c>
      <c r="O10" s="293">
        <v>0</v>
      </c>
      <c r="P10" s="293">
        <v>10</v>
      </c>
      <c r="Q10" s="293">
        <v>52</v>
      </c>
      <c r="R10" s="293">
        <v>102</v>
      </c>
      <c r="S10" s="293">
        <v>155</v>
      </c>
      <c r="T10" s="293">
        <v>332</v>
      </c>
      <c r="U10" s="293">
        <v>207</v>
      </c>
      <c r="V10" s="293">
        <v>199</v>
      </c>
      <c r="W10" s="297">
        <v>152</v>
      </c>
      <c r="X10" s="298">
        <v>9</v>
      </c>
      <c r="Y10" s="367">
        <v>0</v>
      </c>
      <c r="Z10" s="299">
        <v>6</v>
      </c>
      <c r="AA10" s="363"/>
      <c r="AB10" s="359" t="s">
        <v>358</v>
      </c>
    </row>
    <row r="11" spans="1:28" x14ac:dyDescent="0.2">
      <c r="A11" s="80" t="str">
        <f>IF(desc!$B$1=1,desc!$A$25,IF(desc!$B$1=2,desc!$B$25,IF(desc!$B$1=3,desc!$C$25,desc!$D$25)))</f>
        <v>Other connections</v>
      </c>
      <c r="B11" s="15" t="s">
        <v>12</v>
      </c>
      <c r="C11" s="15" t="s">
        <v>13</v>
      </c>
      <c r="D11" s="16">
        <v>18213</v>
      </c>
      <c r="E11" s="16">
        <v>23352</v>
      </c>
      <c r="F11" s="16">
        <v>18858</v>
      </c>
      <c r="G11" s="16">
        <v>21325</v>
      </c>
      <c r="H11" s="16">
        <v>30511</v>
      </c>
      <c r="I11" s="16">
        <v>55483</v>
      </c>
      <c r="J11" s="16">
        <v>69162</v>
      </c>
      <c r="K11" s="16">
        <v>44467</v>
      </c>
      <c r="L11" s="293">
        <v>5248</v>
      </c>
      <c r="M11" s="293">
        <v>5092</v>
      </c>
      <c r="N11" s="293">
        <v>4561</v>
      </c>
      <c r="O11" s="293">
        <v>2698</v>
      </c>
      <c r="P11" s="293">
        <v>6650</v>
      </c>
      <c r="Q11" s="293">
        <v>2313</v>
      </c>
      <c r="R11" s="293">
        <v>2341</v>
      </c>
      <c r="S11" s="293">
        <v>2966</v>
      </c>
      <c r="T11" s="293">
        <v>2888</v>
      </c>
      <c r="U11" s="293">
        <v>3164</v>
      </c>
      <c r="V11" s="293">
        <v>9691</v>
      </c>
      <c r="W11" s="300">
        <v>9116</v>
      </c>
      <c r="X11" s="298">
        <v>4076</v>
      </c>
      <c r="Y11" s="367">
        <v>3987</v>
      </c>
      <c r="Z11" s="299">
        <v>4503</v>
      </c>
      <c r="AA11" s="363"/>
      <c r="AB11" s="359">
        <v>0.129420617005267</v>
      </c>
    </row>
    <row r="12" spans="1:28" x14ac:dyDescent="0.2">
      <c r="A12" s="81" t="str">
        <f>IF(desc!$B$1=1,desc!$A$26,IF(desc!$B$1=2,desc!$B$26,IF(desc!$B$1=3,desc!$C$26,desc!$D$26)))</f>
        <v>Total</v>
      </c>
      <c r="B12" s="20">
        <v>424756</v>
      </c>
      <c r="C12" s="20">
        <v>992248</v>
      </c>
      <c r="D12" s="20">
        <v>1665428</v>
      </c>
      <c r="E12" s="20">
        <v>2093162</v>
      </c>
      <c r="F12" s="20">
        <v>2337048</v>
      </c>
      <c r="G12" s="20">
        <v>2730622</v>
      </c>
      <c r="H12" s="20">
        <v>2250434</v>
      </c>
      <c r="I12" s="20">
        <v>2585277</v>
      </c>
      <c r="J12" s="20">
        <v>2827128</v>
      </c>
      <c r="K12" s="20">
        <v>2799958</v>
      </c>
      <c r="L12" s="301">
        <v>2760235</v>
      </c>
      <c r="M12" s="301">
        <v>2847172</v>
      </c>
      <c r="N12" s="301">
        <v>2989607</v>
      </c>
      <c r="O12" s="301">
        <v>3149069</v>
      </c>
      <c r="P12" s="301">
        <v>3243938</v>
      </c>
      <c r="Q12" s="301">
        <v>3466465</v>
      </c>
      <c r="R12" s="301">
        <v>3547684</v>
      </c>
      <c r="S12" s="301">
        <v>3713988</v>
      </c>
      <c r="T12" s="301">
        <v>3787237</v>
      </c>
      <c r="U12" s="301">
        <v>3923242</v>
      </c>
      <c r="V12" s="301">
        <v>3887042</v>
      </c>
      <c r="W12" s="302">
        <v>4024037</v>
      </c>
      <c r="X12" s="303">
        <v>4015164</v>
      </c>
      <c r="Y12" s="368">
        <v>4173986</v>
      </c>
      <c r="Z12" s="304">
        <v>4104233</v>
      </c>
      <c r="AA12" s="363"/>
      <c r="AB12" s="360">
        <v>-1.6711364149280799E-2</v>
      </c>
    </row>
    <row r="13" spans="1:28" x14ac:dyDescent="0.2">
      <c r="A13" s="141" t="str">
        <f>IF(desc!$B$1=1,desc!$A$27,IF(desc!$B$1=2,desc!$B$27,IF(desc!$B$1=3,desc!$C$27,desc!$D$27)))</f>
        <v>Of which broad-band</v>
      </c>
      <c r="B13" s="22" t="s">
        <v>10</v>
      </c>
      <c r="C13" s="22" t="s">
        <v>10</v>
      </c>
      <c r="D13" s="22" t="s">
        <v>10</v>
      </c>
      <c r="E13" s="22" t="s">
        <v>10</v>
      </c>
      <c r="F13" s="22" t="s">
        <v>10</v>
      </c>
      <c r="G13" s="22" t="s">
        <v>10</v>
      </c>
      <c r="H13" s="22" t="s">
        <v>10</v>
      </c>
      <c r="I13" s="22" t="s">
        <v>10</v>
      </c>
      <c r="J13" s="22" t="s">
        <v>10</v>
      </c>
      <c r="K13" s="23">
        <v>2367440</v>
      </c>
      <c r="L13" s="305">
        <v>2556210</v>
      </c>
      <c r="M13" s="305">
        <v>2739149</v>
      </c>
      <c r="N13" s="305">
        <v>2911505</v>
      </c>
      <c r="O13" s="305">
        <v>3076384</v>
      </c>
      <c r="P13" s="305">
        <v>3210631</v>
      </c>
      <c r="Q13" s="305">
        <v>3438094</v>
      </c>
      <c r="R13" s="305">
        <v>3535986</v>
      </c>
      <c r="S13" s="305">
        <v>3700563</v>
      </c>
      <c r="T13" s="305">
        <v>3773525</v>
      </c>
      <c r="U13" s="305">
        <v>3915525</v>
      </c>
      <c r="V13" s="305">
        <v>3882203</v>
      </c>
      <c r="W13" s="306">
        <v>4022520</v>
      </c>
      <c r="X13" s="307">
        <v>4014742</v>
      </c>
      <c r="Y13" s="369">
        <v>4172761</v>
      </c>
      <c r="Z13" s="308">
        <v>4103196</v>
      </c>
      <c r="AA13" s="363"/>
      <c r="AB13" s="361">
        <v>-1.66712160126113E-2</v>
      </c>
    </row>
    <row r="14" spans="1:28" s="14" customFormat="1" x14ac:dyDescent="0.2">
      <c r="A14" s="82" t="str">
        <f>IF(desc!$B$1=1,desc!$A$28,IF(desc!$B$1=2,desc!$B$28,IF(desc!$B$1=3,desc!$C$28,desc!$D$28)))</f>
        <v>Number of TSPs offering this service</v>
      </c>
      <c r="B14" s="24">
        <v>75</v>
      </c>
      <c r="C14" s="24">
        <v>94</v>
      </c>
      <c r="D14" s="24">
        <v>113</v>
      </c>
      <c r="E14" s="24">
        <v>114</v>
      </c>
      <c r="F14" s="24">
        <v>125</v>
      </c>
      <c r="G14" s="24">
        <v>131</v>
      </c>
      <c r="H14" s="24">
        <v>152</v>
      </c>
      <c r="I14" s="24">
        <v>150</v>
      </c>
      <c r="J14" s="24">
        <v>138</v>
      </c>
      <c r="K14" s="24">
        <v>180</v>
      </c>
      <c r="L14" s="309">
        <v>222</v>
      </c>
      <c r="M14" s="309">
        <v>175</v>
      </c>
      <c r="N14" s="310">
        <v>164</v>
      </c>
      <c r="O14" s="309">
        <v>166</v>
      </c>
      <c r="P14" s="309">
        <v>169</v>
      </c>
      <c r="Q14" s="309">
        <v>169</v>
      </c>
      <c r="R14" s="309">
        <v>169</v>
      </c>
      <c r="S14" s="309">
        <v>175</v>
      </c>
      <c r="T14" s="309">
        <v>170</v>
      </c>
      <c r="U14" s="309">
        <v>171</v>
      </c>
      <c r="V14" s="309">
        <v>162</v>
      </c>
      <c r="W14" s="311">
        <v>170</v>
      </c>
      <c r="X14" s="312">
        <v>158</v>
      </c>
      <c r="Y14" s="370">
        <v>160</v>
      </c>
      <c r="Z14" s="313">
        <v>156</v>
      </c>
      <c r="AA14" s="363"/>
      <c r="AB14" s="362">
        <v>-2.5000000000000001E-2</v>
      </c>
    </row>
    <row r="15" spans="1:28" s="14" customFormat="1" ht="11.65" customHeight="1" x14ac:dyDescent="0.2">
      <c r="A15" s="83" t="str">
        <f>IF(desc!$B$1=1,desc!$A$29,IF(desc!$B$1=2,desc!$B$29,IF(desc!$B$1=3,desc!$C$29,desc!$D$29)))</f>
        <v>Notes:</v>
      </c>
      <c r="B15" s="27"/>
      <c r="C15" s="27"/>
      <c r="D15" s="27"/>
      <c r="E15" s="27"/>
      <c r="F15" s="27"/>
      <c r="G15" s="27"/>
      <c r="H15" s="27"/>
      <c r="I15" s="27"/>
      <c r="J15" s="27"/>
      <c r="K15" s="27"/>
      <c r="L15" s="27"/>
      <c r="M15" s="27"/>
      <c r="N15" s="27"/>
      <c r="O15" s="27"/>
      <c r="P15" s="27"/>
      <c r="Q15" s="27"/>
      <c r="R15" s="27"/>
      <c r="S15" s="27"/>
      <c r="AB15" s="28"/>
    </row>
    <row r="16" spans="1:28" ht="10.9" customHeight="1" x14ac:dyDescent="0.2">
      <c r="A16" s="84" t="str">
        <f>IF(desc!$B$1=1,desc!$A$30,IF(desc!$B$1=2,desc!$B$30,IF(desc!$B$1=3,desc!$C$30,desc!$D$30)))</f>
        <v>a) Definition before 2004: number of subscriptions according to the type of connection.</v>
      </c>
    </row>
    <row r="17" spans="1:31" ht="10.9" customHeight="1" x14ac:dyDescent="0.2">
      <c r="A17" s="84" t="str">
        <f>IF(desc!$B$1=1,desc!$A$31,IF(desc!$B$1=2,desc!$B$31,IF(desc!$B$1=3,desc!$C$31,desc!$D$31)))</f>
        <v>b) Definition before 2004: xDSL connections.</v>
      </c>
    </row>
    <row r="18" spans="1:31" ht="10.9" customHeight="1" x14ac:dyDescent="0.2">
      <c r="A18" s="84" t="str">
        <f>IF(desc!$B$1=1,desc!$A$32,IF(desc!$B$1=2,desc!$B$32,IF(desc!$B$1=3,desc!$C$32,desc!$D$32)))</f>
        <v>c) This information was not collected in 1998.</v>
      </c>
      <c r="O18" s="143"/>
      <c r="P18" s="143"/>
      <c r="Q18" s="143"/>
      <c r="R18" s="143"/>
      <c r="S18" s="67"/>
      <c r="T18" s="67"/>
      <c r="U18" s="67"/>
      <c r="V18" s="67"/>
      <c r="W18" s="67"/>
      <c r="X18" s="67"/>
      <c r="Y18" s="67"/>
      <c r="Z18" s="67"/>
      <c r="AA18" s="67"/>
      <c r="AB18" s="143"/>
    </row>
    <row r="19" spans="1:31" ht="10.9" customHeight="1" x14ac:dyDescent="0.2">
      <c r="A19" s="84" t="str">
        <f>IF(desc!$B$1=1,desc!$A$33,IF(desc!$B$1=2,desc!$B$33,IF(desc!$B$1=3,desc!$C$33,desc!$D$33)))</f>
        <v>d) This information was not collected in 1999.</v>
      </c>
    </row>
    <row r="20" spans="1:31" ht="10.9" customHeight="1" x14ac:dyDescent="0.2">
      <c r="A20" s="84" t="str">
        <f>IF(desc!$B$1=1,desc!$A$34,IF(desc!$B$1=2,desc!$B$34,IF(desc!$B$1=3,desc!$C$34,desc!$D$34)))</f>
        <v>e) This information was not collected before 2007.</v>
      </c>
    </row>
    <row r="21" spans="1:31" ht="10.9" customHeight="1" x14ac:dyDescent="0.2">
      <c r="A21" s="84" t="str">
        <f>IF(desc!$B$1=1,desc!$A$35,IF(desc!$B$1=2,desc!$B$35,IF(desc!$B$1=3,desc!$C$35,desc!$D$35)))</f>
        <v xml:space="preserve">f) This information was not collected before 2008. </v>
      </c>
    </row>
    <row r="23" spans="1:31" x14ac:dyDescent="0.2">
      <c r="U23" s="143"/>
      <c r="V23" s="143"/>
      <c r="W23" s="143"/>
      <c r="X23" s="143"/>
      <c r="Y23" s="143"/>
      <c r="Z23" s="143"/>
      <c r="AA23" s="143"/>
      <c r="AB23" s="143"/>
      <c r="AC23" s="67"/>
      <c r="AD23" s="67"/>
      <c r="AE23" s="143"/>
    </row>
    <row r="24" spans="1:31" x14ac:dyDescent="0.2">
      <c r="M24" s="143"/>
      <c r="N24" s="143"/>
      <c r="O24" s="143"/>
      <c r="P24" s="143"/>
      <c r="Q24" s="143"/>
      <c r="R24" s="143"/>
      <c r="S24" s="67"/>
      <c r="T24" s="67"/>
      <c r="U24" s="67"/>
      <c r="V24" s="67"/>
      <c r="W24" s="67"/>
      <c r="X24" s="67"/>
      <c r="Y24" s="67"/>
      <c r="Z24" s="67"/>
      <c r="AA24" s="143"/>
      <c r="AB24" s="67"/>
      <c r="AC24" s="143"/>
    </row>
    <row r="25" spans="1:31" x14ac:dyDescent="0.2">
      <c r="O25" s="143"/>
      <c r="P25" s="143"/>
      <c r="Q25" s="143"/>
      <c r="R25" s="143"/>
      <c r="S25" s="143"/>
      <c r="T25" s="143"/>
      <c r="U25" s="67"/>
      <c r="V25" s="67"/>
      <c r="W25" s="67"/>
      <c r="X25" s="67"/>
      <c r="Y25" s="67"/>
      <c r="Z25" s="67"/>
      <c r="AA25" s="143"/>
    </row>
    <row r="35" spans="2:5" x14ac:dyDescent="0.2">
      <c r="B35" s="29"/>
      <c r="C35" s="29"/>
      <c r="D35" s="29"/>
      <c r="E35" s="29"/>
    </row>
    <row r="36" spans="2:5" x14ac:dyDescent="0.2">
      <c r="C36" s="29"/>
      <c r="D36" s="29"/>
      <c r="E36" s="29"/>
    </row>
    <row r="37" spans="2:5" ht="13.5" x14ac:dyDescent="0.25">
      <c r="C37" s="29"/>
      <c r="D37" s="29"/>
      <c r="E37" s="3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8"/>
  <dimension ref="A1:AB38"/>
  <sheetViews>
    <sheetView showGridLines="0" zoomScale="80" zoomScaleNormal="80" workbookViewId="0">
      <pane xSplit="1" ySplit="4" topLeftCell="W5" activePane="bottomRight" state="frozen"/>
      <selection pane="topRight" activeCell="B1" sqref="B1"/>
      <selection pane="bottomLeft" activeCell="A7" sqref="A7"/>
      <selection pane="bottomRight" activeCell="Z5" sqref="Z5"/>
    </sheetView>
  </sheetViews>
  <sheetFormatPr baseColWidth="10" defaultColWidth="11.5703125" defaultRowHeight="12.75" x14ac:dyDescent="0.2"/>
  <cols>
    <col min="1" max="1" width="46" style="4" customWidth="1"/>
    <col min="2" max="26" width="11.5703125" style="4"/>
    <col min="28" max="16384" width="11.5703125" style="4"/>
  </cols>
  <sheetData>
    <row r="1" spans="1:28" ht="21" customHeight="1" x14ac:dyDescent="0.2">
      <c r="A1" s="75" t="str">
        <f>IF(desc!$B$1=1,desc!$A$17,IF(desc!$B$1=2,desc!$B$17,IF(desc!$B$1=3,desc!$C$17,desc!$D$17)))</f>
        <v>Table SF7 : Services on fixed networks</v>
      </c>
      <c r="B1" s="6"/>
    </row>
    <row r="2" spans="1:28" ht="24.6" customHeight="1" x14ac:dyDescent="0.2">
      <c r="A2" s="76" t="str">
        <f>IF(desc!$B$1=1,desc!$A$18,IF(desc!$B$1=2,desc!$B$18,IF(desc!$B$1=3,desc!$C$18,desc!$D$18)))</f>
        <v>Distribution of internet users according to the type of connection</v>
      </c>
      <c r="B2" s="7"/>
      <c r="C2" s="7"/>
      <c r="D2" s="7"/>
      <c r="E2" s="7"/>
      <c r="F2" s="7"/>
      <c r="G2" s="7"/>
      <c r="H2" s="7"/>
      <c r="I2" s="7"/>
      <c r="J2" s="7"/>
      <c r="K2" s="7"/>
      <c r="L2" s="7"/>
      <c r="M2" s="7"/>
      <c r="N2" s="7"/>
      <c r="O2" s="7"/>
      <c r="P2" s="7"/>
      <c r="Q2" s="7"/>
      <c r="R2" s="7"/>
    </row>
    <row r="3" spans="1:28" ht="4.9000000000000004" customHeight="1" x14ac:dyDescent="0.2">
      <c r="A3" s="77"/>
      <c r="B3" s="7"/>
      <c r="C3" s="7"/>
      <c r="D3" s="7"/>
      <c r="E3" s="7"/>
      <c r="F3" s="7"/>
      <c r="G3" s="7"/>
      <c r="H3" s="7"/>
      <c r="I3" s="7"/>
      <c r="J3" s="7"/>
      <c r="K3" s="7"/>
      <c r="L3" s="7"/>
      <c r="M3" s="7"/>
      <c r="N3" s="7"/>
      <c r="O3" s="7"/>
      <c r="P3" s="7"/>
      <c r="Q3" s="7"/>
      <c r="R3" s="7"/>
    </row>
    <row r="4" spans="1:28"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f>Tab_SF7!S4</f>
        <v>2015</v>
      </c>
      <c r="T4" s="10">
        <f>Tab_SF7!T4</f>
        <v>2016</v>
      </c>
      <c r="U4" s="10">
        <f>Tab_SF7!U4</f>
        <v>2017</v>
      </c>
      <c r="V4" s="10">
        <v>2018</v>
      </c>
      <c r="W4" s="170">
        <v>2019</v>
      </c>
      <c r="X4" s="247">
        <v>2020</v>
      </c>
      <c r="Y4" s="247">
        <v>2021</v>
      </c>
      <c r="Z4" s="247">
        <v>2022</v>
      </c>
      <c r="AA4" s="204"/>
      <c r="AB4" s="85" t="str">
        <f>IF(desc!$B$1=1,desc!$A$36,IF(desc!$B$1=2,desc!$B$36,IF(desc!$B$1=3,desc!$C$36,desc!$D$36)))</f>
        <v>Var. 21-22</v>
      </c>
    </row>
    <row r="5" spans="1:28" ht="13.35" customHeight="1" x14ac:dyDescent="0.2">
      <c r="A5" s="79" t="str">
        <f>IF(desc!$B$1=1,desc!$A$19,IF(desc!$B$1=2,desc!$B$19,IF(desc!$B$1=3,desc!$C$19,desc!$D$19)))</f>
        <v>Number of internet users between 01.10 and 31.12 according to type of connection (a)</v>
      </c>
      <c r="B5" s="11"/>
      <c r="C5" s="12"/>
      <c r="D5" s="12"/>
      <c r="E5" s="12"/>
      <c r="F5" s="12"/>
      <c r="G5" s="12"/>
      <c r="H5" s="12"/>
      <c r="I5" s="12"/>
      <c r="J5" s="12"/>
      <c r="K5" s="12"/>
      <c r="L5" s="12"/>
      <c r="M5" s="13"/>
      <c r="N5" s="13"/>
      <c r="O5" s="13"/>
      <c r="P5" s="13"/>
      <c r="Q5" s="13"/>
      <c r="R5" s="13"/>
      <c r="S5" s="13"/>
      <c r="T5" s="13"/>
      <c r="U5" s="13"/>
      <c r="V5" s="13"/>
      <c r="W5" s="178"/>
      <c r="X5" s="248"/>
      <c r="Y5" s="248"/>
      <c r="Z5" s="248"/>
      <c r="AA5" s="204"/>
      <c r="AB5" s="18"/>
    </row>
    <row r="6" spans="1:28" x14ac:dyDescent="0.2">
      <c r="A6" s="80" t="str">
        <f>IF(desc!$B$1=1,desc!$A$20,IF(desc!$B$1=2,desc!$B$20,IF(desc!$B$1=3,desc!$C$20,desc!$D$20)))</f>
        <v>PSTN or ISDN connections</v>
      </c>
      <c r="B6" s="15" t="s">
        <v>12</v>
      </c>
      <c r="C6" s="15" t="s">
        <v>13</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f>Tab_SF7!S6</f>
        <v>13425</v>
      </c>
      <c r="T6" s="16">
        <f>Tab_SF7!T6</f>
        <v>13712</v>
      </c>
      <c r="U6" s="16">
        <f>Tab_SF7!U6</f>
        <v>7717</v>
      </c>
      <c r="V6" s="16">
        <v>4839</v>
      </c>
      <c r="W6" s="178">
        <v>1517</v>
      </c>
      <c r="X6" s="286">
        <v>422</v>
      </c>
      <c r="Y6" s="296">
        <v>1225</v>
      </c>
      <c r="Z6" s="296">
        <v>1037</v>
      </c>
      <c r="AA6" s="198"/>
      <c r="AB6" s="18">
        <v>-0.82003955174686882</v>
      </c>
    </row>
    <row r="7" spans="1:28" x14ac:dyDescent="0.2">
      <c r="A7" s="80" t="str">
        <f>IF(desc!$B$1=1,desc!$A$21,IF(desc!$B$1=2,desc!$B$21,IF(desc!$B$1=3,desc!$C$21,desc!$D$21)))</f>
        <v>Cable-modem connections</v>
      </c>
      <c r="B7" s="15" t="s">
        <v>12</v>
      </c>
      <c r="C7" s="15" t="s">
        <v>13</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f>Tab_SF7!S7</f>
        <v>1219271</v>
      </c>
      <c r="T7" s="16">
        <f>Tab_SF7!T7</f>
        <v>1244142</v>
      </c>
      <c r="U7" s="16">
        <f>Tab_SF7!U7</f>
        <v>1258594</v>
      </c>
      <c r="V7" s="16">
        <v>1131234</v>
      </c>
      <c r="W7" s="178">
        <v>1126912</v>
      </c>
      <c r="X7" s="287">
        <v>1055896</v>
      </c>
      <c r="Y7" s="299">
        <v>1056672</v>
      </c>
      <c r="Z7" s="299">
        <v>1032594</v>
      </c>
      <c r="AA7" s="198"/>
      <c r="AB7" s="18">
        <v>-5.7366502442071789E-2</v>
      </c>
    </row>
    <row r="8" spans="1:28" x14ac:dyDescent="0.2">
      <c r="A8" s="80" t="str">
        <f>IF(desc!$B$1=1,desc!$A$22,IF(desc!$B$1=2,desc!$B$22,IF(desc!$B$1=3,desc!$C$22,desc!$D$22)))</f>
        <v>DSL equipment (b)</v>
      </c>
      <c r="B8" s="15" t="s">
        <v>12</v>
      </c>
      <c r="C8" s="15" t="s">
        <v>13</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f>Tab_SF7!S8</f>
        <v>2176653</v>
      </c>
      <c r="T8" s="16">
        <f>Tab_SF7!T8</f>
        <v>2077012</v>
      </c>
      <c r="U8" s="16">
        <f>Tab_SF7!U8</f>
        <v>2059252</v>
      </c>
      <c r="V8" s="16">
        <v>2020790</v>
      </c>
      <c r="W8" s="178">
        <v>2041347</v>
      </c>
      <c r="X8" s="287">
        <v>2029525</v>
      </c>
      <c r="Y8" s="299">
        <v>2035036</v>
      </c>
      <c r="Z8" s="299">
        <v>1920934</v>
      </c>
      <c r="AA8" s="198"/>
      <c r="AB8" s="18">
        <v>-6.8356825174749813E-3</v>
      </c>
    </row>
    <row r="9" spans="1:28" x14ac:dyDescent="0.2">
      <c r="A9" s="80" t="str">
        <f>IF(desc!$B$1=1,desc!$A$23,IF(desc!$B$1=2,desc!$B$23,IF(desc!$B$1=3,desc!$C$23,desc!$D$23)))</f>
        <v>Optical fibre</v>
      </c>
      <c r="B9" s="15" t="s">
        <v>10</v>
      </c>
      <c r="C9" s="15" t="s">
        <v>10</v>
      </c>
      <c r="D9" s="15" t="s">
        <v>10</v>
      </c>
      <c r="E9" s="15" t="s">
        <v>10</v>
      </c>
      <c r="F9" s="15" t="s">
        <v>10</v>
      </c>
      <c r="G9" s="15" t="s">
        <v>10</v>
      </c>
      <c r="H9" s="15" t="s">
        <v>10</v>
      </c>
      <c r="I9" s="15" t="s">
        <v>10</v>
      </c>
      <c r="J9" s="15" t="s">
        <v>10</v>
      </c>
      <c r="K9" s="16">
        <v>2648</v>
      </c>
      <c r="L9" s="16">
        <v>3960</v>
      </c>
      <c r="M9" s="16">
        <v>6625</v>
      </c>
      <c r="N9" s="16">
        <v>12578</v>
      </c>
      <c r="O9" s="16">
        <v>24240</v>
      </c>
      <c r="P9" s="19">
        <v>38201</v>
      </c>
      <c r="Q9" s="19">
        <v>119936</v>
      </c>
      <c r="R9" s="19">
        <v>182629</v>
      </c>
      <c r="S9" s="16">
        <f>Tab_SF7!S9</f>
        <v>301518</v>
      </c>
      <c r="T9" s="16">
        <f>Tab_SF7!T9</f>
        <v>449151</v>
      </c>
      <c r="U9" s="16">
        <f>Tab_SF7!U9</f>
        <v>594308</v>
      </c>
      <c r="V9" s="16">
        <v>720289</v>
      </c>
      <c r="W9" s="178">
        <v>844993</v>
      </c>
      <c r="X9" s="287">
        <v>925236</v>
      </c>
      <c r="Y9" s="299">
        <v>1077066</v>
      </c>
      <c r="Z9" s="299">
        <v>1145159</v>
      </c>
      <c r="AA9" s="198"/>
      <c r="AB9" s="18">
        <v>0.10389790211279856</v>
      </c>
    </row>
    <row r="10" spans="1:28" x14ac:dyDescent="0.2">
      <c r="A10" s="80" t="str">
        <f>IF(desc!$B$1=1,desc!$A$24,IF(desc!$B$1=2,desc!$B$24,IF(desc!$B$1=3,desc!$C$24,desc!$D$24)))</f>
        <v>Fixed WiMAX</v>
      </c>
      <c r="B10" s="15" t="s">
        <v>11</v>
      </c>
      <c r="C10" s="15" t="s">
        <v>11</v>
      </c>
      <c r="D10" s="15" t="s">
        <v>11</v>
      </c>
      <c r="E10" s="15" t="s">
        <v>11</v>
      </c>
      <c r="F10" s="15" t="s">
        <v>11</v>
      </c>
      <c r="G10" s="15" t="s">
        <v>11</v>
      </c>
      <c r="H10" s="15" t="s">
        <v>11</v>
      </c>
      <c r="I10" s="15" t="s">
        <v>11</v>
      </c>
      <c r="J10" s="15" t="s">
        <v>11</v>
      </c>
      <c r="K10" s="15" t="s">
        <v>11</v>
      </c>
      <c r="L10" s="16">
        <v>0</v>
      </c>
      <c r="M10" s="16">
        <v>0</v>
      </c>
      <c r="N10" s="16">
        <v>0</v>
      </c>
      <c r="O10" s="16">
        <v>0</v>
      </c>
      <c r="P10" s="19">
        <v>10</v>
      </c>
      <c r="Q10" s="19">
        <v>52</v>
      </c>
      <c r="R10" s="19">
        <v>102</v>
      </c>
      <c r="S10" s="16">
        <f>Tab_SF7!S10</f>
        <v>155</v>
      </c>
      <c r="T10" s="16">
        <f>Tab_SF7!T10</f>
        <v>332</v>
      </c>
      <c r="U10" s="16">
        <f>Tab_SF7!U10</f>
        <v>207</v>
      </c>
      <c r="V10" s="16">
        <v>199</v>
      </c>
      <c r="W10" s="178">
        <v>152</v>
      </c>
      <c r="X10" s="287">
        <v>9</v>
      </c>
      <c r="Y10" s="299">
        <v>0</v>
      </c>
      <c r="Z10" s="299">
        <v>6</v>
      </c>
      <c r="AA10" s="198"/>
      <c r="AB10" s="18">
        <v>-0.94078947368421051</v>
      </c>
    </row>
    <row r="11" spans="1:28" x14ac:dyDescent="0.2">
      <c r="A11" s="80" t="str">
        <f>IF(desc!$B$1=1,desc!$A$25,IF(desc!$B$1=2,desc!$B$25,IF(desc!$B$1=3,desc!$C$25,desc!$D$25)))</f>
        <v>Other connections</v>
      </c>
      <c r="B11" s="15" t="s">
        <v>12</v>
      </c>
      <c r="C11" s="15" t="s">
        <v>13</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6">
        <f>Tab_SF7!S11</f>
        <v>2966</v>
      </c>
      <c r="T11" s="16">
        <f>Tab_SF7!T11</f>
        <v>2888</v>
      </c>
      <c r="U11" s="16">
        <f>Tab_SF7!U11</f>
        <v>3164</v>
      </c>
      <c r="V11" s="16">
        <v>9691</v>
      </c>
      <c r="W11" s="178">
        <v>9116</v>
      </c>
      <c r="X11" s="287">
        <v>4076</v>
      </c>
      <c r="Y11" s="299">
        <v>3987</v>
      </c>
      <c r="Z11" s="299">
        <v>4503</v>
      </c>
      <c r="AA11" s="198"/>
      <c r="AB11" s="18">
        <v>-0.53203159280386136</v>
      </c>
    </row>
    <row r="12" spans="1:28" x14ac:dyDescent="0.2">
      <c r="A12" s="165" t="s">
        <v>33</v>
      </c>
      <c r="B12" s="166">
        <f>SUM(B10:B11)</f>
        <v>0</v>
      </c>
      <c r="C12" s="166">
        <f t="shared" ref="C12:S12" si="0">SUM(C10:C11)</f>
        <v>0</v>
      </c>
      <c r="D12" s="181">
        <f t="shared" si="0"/>
        <v>18213</v>
      </c>
      <c r="E12" s="181">
        <f t="shared" si="0"/>
        <v>23352</v>
      </c>
      <c r="F12" s="181">
        <f t="shared" si="0"/>
        <v>18858</v>
      </c>
      <c r="G12" s="181">
        <f t="shared" si="0"/>
        <v>21325</v>
      </c>
      <c r="H12" s="181">
        <f t="shared" si="0"/>
        <v>30511</v>
      </c>
      <c r="I12" s="181">
        <f t="shared" si="0"/>
        <v>55483</v>
      </c>
      <c r="J12" s="181">
        <f t="shared" si="0"/>
        <v>69162</v>
      </c>
      <c r="K12" s="181">
        <f t="shared" si="0"/>
        <v>44467</v>
      </c>
      <c r="L12" s="181">
        <f t="shared" si="0"/>
        <v>5248</v>
      </c>
      <c r="M12" s="181">
        <f t="shared" si="0"/>
        <v>5092</v>
      </c>
      <c r="N12" s="181">
        <f t="shared" si="0"/>
        <v>4561</v>
      </c>
      <c r="O12" s="181">
        <f t="shared" si="0"/>
        <v>2698</v>
      </c>
      <c r="P12" s="181">
        <f t="shared" si="0"/>
        <v>6660</v>
      </c>
      <c r="Q12" s="181">
        <f t="shared" si="0"/>
        <v>2365</v>
      </c>
      <c r="R12" s="181">
        <f t="shared" si="0"/>
        <v>2443</v>
      </c>
      <c r="S12" s="181">
        <f t="shared" si="0"/>
        <v>3121</v>
      </c>
      <c r="T12" s="181">
        <f t="shared" ref="T12:U12" si="1">SUM(T10:T11)</f>
        <v>3220</v>
      </c>
      <c r="U12" s="181">
        <f t="shared" si="1"/>
        <v>3371</v>
      </c>
      <c r="V12" s="181">
        <f>SUM(V10:V11)</f>
        <v>9890</v>
      </c>
      <c r="W12" s="182">
        <f>SUM(W10:W11)</f>
        <v>9268</v>
      </c>
      <c r="X12" s="182">
        <f>SUM(X10:X11)</f>
        <v>4085</v>
      </c>
      <c r="Y12" s="182">
        <f>SUM(Y10:Y11)</f>
        <v>3987</v>
      </c>
      <c r="Z12" s="182">
        <f>SUM(Z10:Z11)</f>
        <v>4509</v>
      </c>
      <c r="AA12" s="204"/>
      <c r="AB12" s="18">
        <f t="shared" ref="AB12" si="2">(W12-V12)/ABS(V12)</f>
        <v>-6.2891809908998994E-2</v>
      </c>
    </row>
    <row r="13" spans="1:28" x14ac:dyDescent="0.2">
      <c r="A13" s="81" t="str">
        <f>IF(desc!$B$1=1,desc!$A$26,IF(desc!$B$1=2,desc!$B$26,IF(desc!$B$1=3,desc!$C$26,desc!$D$26)))</f>
        <v>Total</v>
      </c>
      <c r="B13" s="20">
        <v>424756</v>
      </c>
      <c r="C13" s="20">
        <v>992248</v>
      </c>
      <c r="D13" s="20">
        <v>1665428</v>
      </c>
      <c r="E13" s="20">
        <v>2093162</v>
      </c>
      <c r="F13" s="20">
        <v>2337048</v>
      </c>
      <c r="G13" s="20">
        <v>2730622</v>
      </c>
      <c r="H13" s="20">
        <v>2250434</v>
      </c>
      <c r="I13" s="20">
        <v>2585277</v>
      </c>
      <c r="J13" s="20">
        <v>2827128</v>
      </c>
      <c r="K13" s="20">
        <v>2799958</v>
      </c>
      <c r="L13" s="20">
        <v>2760235</v>
      </c>
      <c r="M13" s="20">
        <v>2847172</v>
      </c>
      <c r="N13" s="20">
        <v>2989607</v>
      </c>
      <c r="O13" s="20">
        <v>3149069</v>
      </c>
      <c r="P13" s="20">
        <v>3243938</v>
      </c>
      <c r="Q13" s="20">
        <v>3466465</v>
      </c>
      <c r="R13" s="20">
        <v>3547684</v>
      </c>
      <c r="S13" s="20">
        <f>Tab_SF7!S12</f>
        <v>3713988</v>
      </c>
      <c r="T13" s="20">
        <f>Tab_SF7!T12</f>
        <v>3787237</v>
      </c>
      <c r="U13" s="20">
        <f>Tab_SF7!U12</f>
        <v>3923242</v>
      </c>
      <c r="V13" s="20">
        <v>3887042</v>
      </c>
      <c r="W13" s="179">
        <v>4024037</v>
      </c>
      <c r="X13" s="288">
        <v>4015164</v>
      </c>
      <c r="Y13" s="304">
        <v>4173986</v>
      </c>
      <c r="Z13" s="304">
        <v>4104233</v>
      </c>
      <c r="AB13" s="21">
        <v>7.3433718427539307E-4</v>
      </c>
    </row>
    <row r="14" spans="1:28" x14ac:dyDescent="0.2">
      <c r="A14" s="141" t="str">
        <f>IF(desc!$B$1=1,desc!$A$27,IF(desc!$B$1=2,desc!$B$27,IF(desc!$B$1=3,desc!$C$27,desc!$D$27)))</f>
        <v>Of which broad-band</v>
      </c>
      <c r="B14" s="22" t="s">
        <v>10</v>
      </c>
      <c r="C14" s="22" t="s">
        <v>10</v>
      </c>
      <c r="D14" s="22" t="s">
        <v>10</v>
      </c>
      <c r="E14" s="22" t="s">
        <v>10</v>
      </c>
      <c r="F14" s="22" t="s">
        <v>10</v>
      </c>
      <c r="G14" s="22" t="s">
        <v>10</v>
      </c>
      <c r="H14" s="22" t="s">
        <v>10</v>
      </c>
      <c r="I14" s="22" t="s">
        <v>10</v>
      </c>
      <c r="J14" s="22" t="s">
        <v>10</v>
      </c>
      <c r="K14" s="23">
        <v>2367440</v>
      </c>
      <c r="L14" s="23">
        <v>2556210</v>
      </c>
      <c r="M14" s="23">
        <v>2739149</v>
      </c>
      <c r="N14" s="23">
        <v>2911505</v>
      </c>
      <c r="O14" s="23">
        <v>3076384</v>
      </c>
      <c r="P14" s="23">
        <v>3210631</v>
      </c>
      <c r="Q14" s="23">
        <v>3438094</v>
      </c>
      <c r="R14" s="23">
        <v>3535986</v>
      </c>
      <c r="S14" s="20">
        <f>Tab_SF7!S13</f>
        <v>3700563</v>
      </c>
      <c r="T14" s="20">
        <f>Tab_SF7!T13</f>
        <v>3773525</v>
      </c>
      <c r="U14" s="20">
        <f>Tab_SF7!U13</f>
        <v>3915525</v>
      </c>
      <c r="V14" s="20">
        <v>3882203</v>
      </c>
      <c r="W14" s="205">
        <v>4022520</v>
      </c>
      <c r="X14" s="289">
        <v>4014742</v>
      </c>
      <c r="Y14" s="308">
        <v>4172761</v>
      </c>
      <c r="Z14" s="308">
        <v>4103196</v>
      </c>
      <c r="AB14" s="21">
        <v>1.0438729950379363E-3</v>
      </c>
    </row>
    <row r="15" spans="1:28" s="14" customFormat="1" x14ac:dyDescent="0.2">
      <c r="A15" s="82" t="str">
        <f>IF(desc!$B$1=1,desc!$A$28,IF(desc!$B$1=2,desc!$B$28,IF(desc!$B$1=3,desc!$C$28,desc!$D$28)))</f>
        <v>Number of TSPs offering this service</v>
      </c>
      <c r="B15" s="24">
        <v>75</v>
      </c>
      <c r="C15" s="24">
        <v>94</v>
      </c>
      <c r="D15" s="24">
        <v>113</v>
      </c>
      <c r="E15" s="24">
        <v>114</v>
      </c>
      <c r="F15" s="24">
        <v>125</v>
      </c>
      <c r="G15" s="24">
        <v>131</v>
      </c>
      <c r="H15" s="24">
        <v>152</v>
      </c>
      <c r="I15" s="24">
        <v>150</v>
      </c>
      <c r="J15" s="24">
        <v>138</v>
      </c>
      <c r="K15" s="24">
        <v>180</v>
      </c>
      <c r="L15" s="24">
        <v>222</v>
      </c>
      <c r="M15" s="24">
        <v>175</v>
      </c>
      <c r="N15" s="25">
        <v>164</v>
      </c>
      <c r="O15" s="24">
        <v>166</v>
      </c>
      <c r="P15" s="24">
        <v>169</v>
      </c>
      <c r="Q15" s="24">
        <v>169</v>
      </c>
      <c r="R15" s="24">
        <v>169</v>
      </c>
      <c r="S15" s="24">
        <f>Tab_SF7!S14</f>
        <v>175</v>
      </c>
      <c r="T15" s="24">
        <f>Tab_SF7!T14</f>
        <v>170</v>
      </c>
      <c r="U15" s="24">
        <f>Tab_SF7!U14</f>
        <v>171</v>
      </c>
      <c r="V15" s="24">
        <v>162</v>
      </c>
      <c r="W15" s="171">
        <v>170</v>
      </c>
      <c r="X15" s="285">
        <v>158</v>
      </c>
      <c r="Y15" s="313">
        <v>160</v>
      </c>
      <c r="Z15" s="313">
        <v>156</v>
      </c>
      <c r="AB15" s="71">
        <v>-8.8235294117647065E-2</v>
      </c>
    </row>
    <row r="16" spans="1:28" s="14" customFormat="1" ht="11.65" customHeight="1" x14ac:dyDescent="0.2">
      <c r="A16" s="83" t="str">
        <f>IF(desc!$B$1=1,desc!$A$29,IF(desc!$B$1=2,desc!$B$29,IF(desc!$B$1=3,desc!$C$29,desc!$D$29)))</f>
        <v>Notes:</v>
      </c>
      <c r="B16" s="27"/>
      <c r="C16" s="27"/>
      <c r="D16" s="27"/>
      <c r="E16" s="27"/>
      <c r="F16" s="27"/>
      <c r="G16" s="27"/>
      <c r="H16" s="27"/>
      <c r="I16" s="27"/>
      <c r="J16" s="27"/>
      <c r="K16" s="27"/>
      <c r="L16" s="27"/>
      <c r="M16" s="27"/>
      <c r="N16" s="27"/>
      <c r="O16" s="27"/>
      <c r="P16" s="27"/>
      <c r="Q16" s="27"/>
      <c r="R16" s="27"/>
      <c r="S16" s="27"/>
      <c r="X16" s="283"/>
      <c r="Y16" s="283"/>
      <c r="Z16" s="283"/>
    </row>
    <row r="17" spans="1:26" ht="10.9" customHeight="1" x14ac:dyDescent="0.2">
      <c r="A17" s="84" t="str">
        <f>IF(desc!$B$1=1,desc!$A$30,IF(desc!$B$1=2,desc!$B$30,IF(desc!$B$1=3,desc!$C$30,desc!$D$30)))</f>
        <v>a) Definition before 2004: number of subscriptions according to the type of connection.</v>
      </c>
      <c r="X17" s="14"/>
      <c r="Y17" s="14"/>
      <c r="Z17" s="14"/>
    </row>
    <row r="18" spans="1:26" ht="10.9" customHeight="1" x14ac:dyDescent="0.2">
      <c r="A18" s="84" t="str">
        <f>IF(desc!$B$1=1,desc!$A$31,IF(desc!$B$1=2,desc!$B$31,IF(desc!$B$1=3,desc!$C$31,desc!$D$31)))</f>
        <v>b) Definition before 2004: xDSL connections.</v>
      </c>
    </row>
    <row r="19" spans="1:26" ht="10.9" customHeight="1" x14ac:dyDescent="0.2">
      <c r="A19" s="84" t="str">
        <f>IF(desc!$B$1=1,desc!$A$32,IF(desc!$B$1=2,desc!$B$32,IF(desc!$B$1=3,desc!$C$32,desc!$D$32)))</f>
        <v>c) This information was not collected in 1998.</v>
      </c>
    </row>
    <row r="20" spans="1:26" ht="10.9" customHeight="1" x14ac:dyDescent="0.2">
      <c r="A20" s="84" t="str">
        <f>IF(desc!$B$1=1,desc!$A$33,IF(desc!$B$1=2,desc!$B$33,IF(desc!$B$1=3,desc!$C$33,desc!$D$33)))</f>
        <v>d) This information was not collected in 1999.</v>
      </c>
    </row>
    <row r="21" spans="1:26" ht="10.9" customHeight="1" x14ac:dyDescent="0.2">
      <c r="A21" s="84" t="str">
        <f>IF(desc!$B$1=1,desc!$A$34,IF(desc!$B$1=2,desc!$B$34,IF(desc!$B$1=3,desc!$C$34,desc!$D$34)))</f>
        <v>e) This information was not collected before 2007.</v>
      </c>
    </row>
    <row r="22" spans="1:26" ht="10.9" customHeight="1" x14ac:dyDescent="0.2">
      <c r="A22" s="84" t="str">
        <f>IF(desc!$B$1=1,desc!$A$35,IF(desc!$B$1=2,desc!$B$35,IF(desc!$B$1=3,desc!$C$35,desc!$D$35)))</f>
        <v xml:space="preserve">f) This information was not collected before 2008. </v>
      </c>
    </row>
    <row r="25" spans="1:26" x14ac:dyDescent="0.2">
      <c r="N25" s="143"/>
      <c r="O25" s="143"/>
      <c r="P25" s="143"/>
      <c r="Q25" s="143"/>
      <c r="R25" s="143"/>
      <c r="S25" s="143"/>
      <c r="T25" s="67"/>
      <c r="U25" s="143"/>
    </row>
    <row r="36" spans="2:5" x14ac:dyDescent="0.2">
      <c r="B36" s="29"/>
      <c r="C36" s="29"/>
      <c r="D36" s="29"/>
      <c r="E36" s="29"/>
    </row>
    <row r="37" spans="2:5" x14ac:dyDescent="0.2">
      <c r="C37" s="29"/>
      <c r="D37" s="29"/>
      <c r="E37" s="29"/>
    </row>
    <row r="38" spans="2:5" ht="13.5" x14ac:dyDescent="0.25">
      <c r="C38" s="29"/>
      <c r="D38" s="29"/>
      <c r="E38" s="3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R55"/>
  <sheetViews>
    <sheetView showGridLines="0" tabSelected="1" zoomScale="90" zoomScaleNormal="90" workbookViewId="0">
      <pane xSplit="1" ySplit="4" topLeftCell="L5" activePane="bottomRight" state="frozen"/>
      <selection pane="topRight" activeCell="B1" sqref="B1"/>
      <selection pane="bottomLeft" activeCell="A7" sqref="A7"/>
      <selection pane="bottomRight" activeCell="A94" sqref="A94"/>
    </sheetView>
  </sheetViews>
  <sheetFormatPr baseColWidth="10" defaultColWidth="11.5703125" defaultRowHeight="12.75" x14ac:dyDescent="0.2"/>
  <cols>
    <col min="1" max="1" width="70.7109375" style="4" customWidth="1"/>
    <col min="2" max="12" width="11.5703125" style="4"/>
    <col min="13" max="16" width="11.5703125" style="4" customWidth="1"/>
    <col min="17" max="16384" width="11.5703125" style="4"/>
  </cols>
  <sheetData>
    <row r="1" spans="1:18" ht="21" customHeight="1" x14ac:dyDescent="0.2">
      <c r="A1" s="75" t="str">
        <f>IF(desc!$B$1=1,desc!$A$37,IF(desc!$B$1=2,desc!$B$37,IF(desc!$B$1=3,desc!$C$37,desc!$D$37)))</f>
        <v>Table SF8 : Services on fixed networks</v>
      </c>
    </row>
    <row r="2" spans="1:18" ht="25.9" customHeight="1" x14ac:dyDescent="0.2">
      <c r="A2" s="76" t="str">
        <f>IF(desc!$B$1=1,desc!$A$38,IF(desc!$B$1=2,desc!$B$38,IF(desc!$B$1=3,desc!$C$38,desc!$D$38)))</f>
        <v>Distribution of broadband internet users according to connection types and bandwidth</v>
      </c>
      <c r="B2" s="7"/>
      <c r="C2" s="7"/>
      <c r="D2" s="7"/>
      <c r="E2" s="7"/>
      <c r="F2" s="7"/>
      <c r="G2" s="7"/>
      <c r="H2" s="7"/>
      <c r="I2" s="7"/>
      <c r="J2" s="7"/>
      <c r="K2" s="7"/>
      <c r="L2" s="7"/>
      <c r="M2" s="7"/>
      <c r="N2" s="7"/>
      <c r="O2" s="7"/>
      <c r="P2" s="7"/>
    </row>
    <row r="3" spans="1:18" ht="4.9000000000000004" customHeight="1" x14ac:dyDescent="0.2">
      <c r="A3" s="77"/>
      <c r="B3" s="7"/>
      <c r="C3" s="7"/>
      <c r="D3" s="7"/>
      <c r="E3" s="7"/>
      <c r="F3" s="7"/>
      <c r="G3" s="7"/>
      <c r="H3" s="7"/>
      <c r="I3" s="7"/>
      <c r="J3" s="7"/>
      <c r="K3" s="7"/>
      <c r="L3" s="7"/>
      <c r="M3" s="7"/>
      <c r="N3" s="7"/>
      <c r="O3" s="7"/>
      <c r="P3" s="7"/>
    </row>
    <row r="4" spans="1:18" x14ac:dyDescent="0.2">
      <c r="A4" s="86" t="str">
        <f>IF(desc!$B$1=1,desc!$A$39,IF(desc!$B$1=2,desc!$B$39,IF(desc!$B$1=3,desc!$C$39,desc!$D$39)))</f>
        <v>Number of internet users (as of 31.12)</v>
      </c>
      <c r="B4" s="31">
        <v>2008</v>
      </c>
      <c r="C4" s="31">
        <v>2009</v>
      </c>
      <c r="D4" s="31">
        <v>2010</v>
      </c>
      <c r="E4" s="31">
        <v>2011</v>
      </c>
      <c r="F4" s="31">
        <v>2012</v>
      </c>
      <c r="G4" s="31">
        <v>2013</v>
      </c>
      <c r="H4" s="31">
        <v>2014</v>
      </c>
      <c r="I4" s="31">
        <v>2015</v>
      </c>
      <c r="J4" s="31">
        <v>2016</v>
      </c>
      <c r="K4" s="31">
        <v>2017</v>
      </c>
      <c r="L4" s="31">
        <v>2018</v>
      </c>
      <c r="M4" s="31">
        <v>2019</v>
      </c>
      <c r="N4" s="315">
        <v>2020</v>
      </c>
      <c r="O4" s="372">
        <v>2021</v>
      </c>
      <c r="P4" s="251">
        <v>2022</v>
      </c>
      <c r="R4" s="203" t="str">
        <f>IF(desc!$B$1=1,desc!$A$91,IF(desc!$B$1=2,desc!$B$91,IF(desc!$B$1=3,desc!$C$91,desc!$D$91)))</f>
        <v>Var. 21-22</v>
      </c>
    </row>
    <row r="5" spans="1:18" ht="13.35" customHeight="1" x14ac:dyDescent="0.2">
      <c r="A5" s="87" t="str">
        <f>IF(desc!$B$1=1,desc!$A$40,IF(desc!$B$1=2,desc!$B$40,IF(desc!$B$1=3,desc!$C$40,desc!$D$40)))</f>
        <v>Of which, those using cable modem connections</v>
      </c>
      <c r="B5" s="130"/>
      <c r="C5" s="130"/>
      <c r="D5" s="130"/>
      <c r="E5" s="130"/>
      <c r="F5" s="130"/>
      <c r="G5" s="130"/>
      <c r="H5" s="130"/>
      <c r="I5" s="130"/>
      <c r="J5" s="130"/>
      <c r="K5" s="130"/>
      <c r="L5" s="130"/>
      <c r="M5" s="265"/>
      <c r="N5" s="316"/>
      <c r="O5" s="373"/>
      <c r="P5" s="172"/>
      <c r="R5" s="18"/>
    </row>
    <row r="6" spans="1:18" x14ac:dyDescent="0.2">
      <c r="A6" s="183" t="str">
        <f>IF(desc!$B$1=1,desc!$A$41,IF(desc!$B$1=2,desc!$B$41,IF(desc!$B$1=3,desc!$C$41,desc!$D$41)))</f>
        <v>of which with downlink transfer rate &lt; 2 Mbit/s</v>
      </c>
      <c r="B6" s="32">
        <v>170412</v>
      </c>
      <c r="C6" s="32">
        <v>130077</v>
      </c>
      <c r="D6" s="32">
        <v>110373</v>
      </c>
      <c r="E6" s="32">
        <v>51999</v>
      </c>
      <c r="F6" s="32">
        <v>12927</v>
      </c>
      <c r="G6" s="32">
        <v>11783</v>
      </c>
      <c r="H6" s="32">
        <v>84309</v>
      </c>
      <c r="I6" s="32">
        <v>105910</v>
      </c>
      <c r="J6" s="32">
        <v>6492</v>
      </c>
      <c r="K6" s="32">
        <v>10182</v>
      </c>
      <c r="L6" s="32">
        <v>2853</v>
      </c>
      <c r="M6" s="266">
        <v>3093</v>
      </c>
      <c r="N6" s="317">
        <v>1703</v>
      </c>
      <c r="O6" s="374">
        <v>1316</v>
      </c>
      <c r="P6" s="252">
        <v>1508</v>
      </c>
      <c r="R6" s="199">
        <v>0.14589665653495401</v>
      </c>
    </row>
    <row r="7" spans="1:18" x14ac:dyDescent="0.2">
      <c r="A7" s="184" t="str">
        <f>IF(desc!$B$1=1,desc!$A$42,IF(desc!$B$1=2,desc!$B$42,IF(desc!$B$1=3,desc!$C$42,desc!$D$42)))</f>
        <v>of which with downlink transfer rate ≥ 2 Mbit/s and &lt; 10 Mbit/s</v>
      </c>
      <c r="B7" s="33">
        <v>426390</v>
      </c>
      <c r="C7" s="33">
        <v>404614</v>
      </c>
      <c r="D7" s="34">
        <v>178016</v>
      </c>
      <c r="E7" s="34">
        <v>199021</v>
      </c>
      <c r="F7" s="34">
        <v>137880</v>
      </c>
      <c r="G7" s="33">
        <v>127202</v>
      </c>
      <c r="H7" s="33">
        <v>152066</v>
      </c>
      <c r="I7" s="33">
        <v>80539</v>
      </c>
      <c r="J7" s="33">
        <v>163384</v>
      </c>
      <c r="K7" s="33">
        <v>139403</v>
      </c>
      <c r="L7" s="33">
        <v>109141</v>
      </c>
      <c r="M7" s="266">
        <v>87910</v>
      </c>
      <c r="N7" s="317">
        <v>11070</v>
      </c>
      <c r="O7" s="374">
        <v>10357</v>
      </c>
      <c r="P7" s="252">
        <v>5116</v>
      </c>
      <c r="R7" s="199">
        <v>-0.50603456599401397</v>
      </c>
    </row>
    <row r="8" spans="1:18" x14ac:dyDescent="0.2">
      <c r="A8" s="185" t="str">
        <f>IF(desc!$B$1=1,desc!$A$43,IF(desc!$B$1=2,desc!$B$43,IF(desc!$B$1=3,desc!$C$43,desc!$D$43)))</f>
        <v>of which with downlink transfer rate ≥ 10 Mbit/s and &lt; 30 Mbit/s b)</v>
      </c>
      <c r="B8" s="35">
        <v>130846</v>
      </c>
      <c r="C8" s="35">
        <v>233359</v>
      </c>
      <c r="D8" s="34">
        <v>510774</v>
      </c>
      <c r="E8" s="34">
        <v>568273</v>
      </c>
      <c r="F8" s="34">
        <v>709736</v>
      </c>
      <c r="G8" s="33">
        <v>387559</v>
      </c>
      <c r="H8" s="33">
        <v>273949</v>
      </c>
      <c r="I8" s="33">
        <v>180518</v>
      </c>
      <c r="J8" s="33">
        <v>98787</v>
      </c>
      <c r="K8" s="33">
        <v>113981</v>
      </c>
      <c r="L8" s="33">
        <v>83472</v>
      </c>
      <c r="M8" s="266">
        <v>58575</v>
      </c>
      <c r="N8" s="317">
        <v>108503</v>
      </c>
      <c r="O8" s="374">
        <v>92972</v>
      </c>
      <c r="P8" s="252">
        <v>81286</v>
      </c>
      <c r="R8" s="199">
        <v>-0.12569375726025001</v>
      </c>
    </row>
    <row r="9" spans="1:18" x14ac:dyDescent="0.2">
      <c r="A9" s="186" t="str">
        <f>IF(desc!$B$1=1,desc!$A$44,IF(desc!$B$1=2,desc!$B$44,IF(desc!$B$1=3,desc!$C$44,desc!$D$44)))</f>
        <v>of which with downlink transfer rate ≥ 30 Mbit/s and &lt; 100 Mbit/s</v>
      </c>
      <c r="B9" s="35" t="s">
        <v>12</v>
      </c>
      <c r="C9" s="35" t="s">
        <v>12</v>
      </c>
      <c r="D9" s="36" t="s">
        <v>12</v>
      </c>
      <c r="E9" s="36" t="s">
        <v>12</v>
      </c>
      <c r="F9" s="36" t="s">
        <v>12</v>
      </c>
      <c r="G9" s="33">
        <v>369501</v>
      </c>
      <c r="H9" s="33">
        <v>359774</v>
      </c>
      <c r="I9" s="33">
        <v>275375</v>
      </c>
      <c r="J9" s="33">
        <v>284033</v>
      </c>
      <c r="K9" s="33">
        <v>350123</v>
      </c>
      <c r="L9" s="33">
        <v>292678</v>
      </c>
      <c r="M9" s="266">
        <v>237830</v>
      </c>
      <c r="N9" s="317">
        <v>186324</v>
      </c>
      <c r="O9" s="374">
        <v>142417</v>
      </c>
      <c r="P9" s="252">
        <v>101308</v>
      </c>
      <c r="R9" s="314">
        <v>-0.28865233785292499</v>
      </c>
    </row>
    <row r="10" spans="1:18" x14ac:dyDescent="0.2">
      <c r="A10" s="187" t="str">
        <f>IF(desc!$B$1=1,desc!$A$45,IF(desc!$B$1=2,desc!$B$45,IF(desc!$B$1=3,desc!$C$45,desc!$D$45)))</f>
        <v xml:space="preserve">of which with downlink transfer rate ≥ 100 Mbit/s </v>
      </c>
      <c r="B10" s="35">
        <v>3373</v>
      </c>
      <c r="C10" s="35">
        <v>1378</v>
      </c>
      <c r="D10" s="34">
        <v>4469</v>
      </c>
      <c r="E10" s="34">
        <v>54609</v>
      </c>
      <c r="F10" s="34">
        <v>117466</v>
      </c>
      <c r="G10" s="33">
        <v>210991</v>
      </c>
      <c r="H10" s="33">
        <v>280117</v>
      </c>
      <c r="I10" s="33">
        <v>576929</v>
      </c>
      <c r="J10" s="33">
        <v>691446</v>
      </c>
      <c r="K10" s="33">
        <v>644905</v>
      </c>
      <c r="L10" s="33">
        <v>643090</v>
      </c>
      <c r="M10" s="266">
        <v>739504</v>
      </c>
      <c r="N10" s="317">
        <v>748296</v>
      </c>
      <c r="O10" s="374">
        <v>809610</v>
      </c>
      <c r="P10" s="252">
        <v>843376</v>
      </c>
      <c r="R10" s="314">
        <v>4.1706500660812003E-2</v>
      </c>
    </row>
    <row r="11" spans="1:18" x14ac:dyDescent="0.2">
      <c r="A11" s="187" t="str">
        <f>IF(desc!$B$1=1,desc!$A$46,IF(desc!$B$1=2,desc!$B$46,IF(desc!$B$1=3,desc!$C$46,desc!$D$46)))</f>
        <v>of which unknown rate</v>
      </c>
      <c r="B11" s="35">
        <v>29781</v>
      </c>
      <c r="C11" s="35">
        <v>22142</v>
      </c>
      <c r="D11" s="34">
        <v>14572</v>
      </c>
      <c r="E11" s="34">
        <v>16404</v>
      </c>
      <c r="F11" s="34" t="s">
        <v>21</v>
      </c>
      <c r="G11" s="33" t="s">
        <v>21</v>
      </c>
      <c r="H11" s="33" t="s">
        <v>21</v>
      </c>
      <c r="I11" s="33" t="s">
        <v>21</v>
      </c>
      <c r="J11" s="33" t="s">
        <v>21</v>
      </c>
      <c r="K11" s="33" t="s">
        <v>21</v>
      </c>
      <c r="L11" s="33" t="s">
        <v>21</v>
      </c>
      <c r="M11" s="266" t="s">
        <v>21</v>
      </c>
      <c r="N11" s="317" t="s">
        <v>21</v>
      </c>
      <c r="O11" s="374" t="s">
        <v>21</v>
      </c>
      <c r="P11" s="252" t="s">
        <v>21</v>
      </c>
      <c r="R11" s="371" t="s">
        <v>21</v>
      </c>
    </row>
    <row r="12" spans="1:18" x14ac:dyDescent="0.2">
      <c r="A12" s="187" t="str">
        <f>IF(desc!$B$1=1,desc!$A$47,IF(desc!$B$1=2,desc!$B$47,IF(desc!$B$1=3,desc!$C$47,desc!$D$47)))</f>
        <v>Total number of users connected via cablem modem</v>
      </c>
      <c r="B12" s="37">
        <v>760802</v>
      </c>
      <c r="C12" s="37">
        <v>791570</v>
      </c>
      <c r="D12" s="38">
        <v>818204</v>
      </c>
      <c r="E12" s="38">
        <v>890306</v>
      </c>
      <c r="F12" s="38">
        <v>978009</v>
      </c>
      <c r="G12" s="39">
        <v>1107036</v>
      </c>
      <c r="H12" s="39">
        <v>1150215</v>
      </c>
      <c r="I12" s="39">
        <v>1219271</v>
      </c>
      <c r="J12" s="39">
        <v>1244142</v>
      </c>
      <c r="K12" s="39">
        <v>1258594</v>
      </c>
      <c r="L12" s="39">
        <v>1131234</v>
      </c>
      <c r="M12" s="330">
        <v>1126912</v>
      </c>
      <c r="N12" s="331">
        <v>1055896</v>
      </c>
      <c r="O12" s="375">
        <v>1056672</v>
      </c>
      <c r="P12" s="332">
        <v>1032594</v>
      </c>
      <c r="R12" s="328">
        <v>-2.2786635777232701E-2</v>
      </c>
    </row>
    <row r="13" spans="1:18" s="14" customFormat="1" x14ac:dyDescent="0.2">
      <c r="A13" s="188" t="str">
        <f>IF(desc!$B$1=1,desc!$A$48,IF(desc!$B$1=2,desc!$B$48,IF(desc!$B$1=3,desc!$C$48,desc!$D$48)))</f>
        <v xml:space="preserve"> Of which, those using copper connections with DSL equipment</v>
      </c>
      <c r="B13" s="147"/>
      <c r="C13" s="147"/>
      <c r="D13" s="147"/>
      <c r="E13" s="147"/>
      <c r="F13" s="147"/>
      <c r="G13" s="147"/>
      <c r="H13" s="147"/>
      <c r="I13" s="37"/>
      <c r="J13" s="37"/>
      <c r="K13" s="37"/>
      <c r="L13" s="37"/>
      <c r="M13" s="333"/>
      <c r="N13" s="331"/>
      <c r="O13" s="375"/>
      <c r="P13" s="332"/>
      <c r="R13" s="314"/>
    </row>
    <row r="14" spans="1:18" ht="13.35" customHeight="1" x14ac:dyDescent="0.2">
      <c r="A14" s="183" t="str">
        <f>IF(desc!$B$1=1,desc!$A$49,IF(desc!$B$1=2,desc!$B$49,IF(desc!$B$1=3,desc!$C$49,desc!$D$49)))</f>
        <v>of which with downlink transfer rate &lt; 2 Mbit/s</v>
      </c>
      <c r="B14" s="40">
        <v>281234</v>
      </c>
      <c r="C14" s="40">
        <v>386084</v>
      </c>
      <c r="D14" s="41">
        <v>415553</v>
      </c>
      <c r="E14" s="41">
        <v>402831</v>
      </c>
      <c r="F14" s="41">
        <v>394816</v>
      </c>
      <c r="G14" s="42">
        <v>158121</v>
      </c>
      <c r="H14" s="42">
        <v>126109</v>
      </c>
      <c r="I14" s="42">
        <v>135511</v>
      </c>
      <c r="J14" s="42">
        <v>86757</v>
      </c>
      <c r="K14" s="42">
        <v>3005</v>
      </c>
      <c r="L14" s="42">
        <v>681</v>
      </c>
      <c r="M14" s="267">
        <v>209</v>
      </c>
      <c r="N14" s="318">
        <v>141</v>
      </c>
      <c r="O14" s="376">
        <v>2038</v>
      </c>
      <c r="P14" s="257">
        <v>1498</v>
      </c>
      <c r="R14" s="314">
        <v>-0.26496565260058902</v>
      </c>
    </row>
    <row r="15" spans="1:18" x14ac:dyDescent="0.2">
      <c r="A15" s="184" t="str">
        <f>IF(desc!$B$1=1,desc!$A$50,IF(desc!$B$1=2,desc!$B$50,IF(desc!$B$1=3,desc!$C$50,desc!$D$50)))</f>
        <v>of which with downlink transfer rate ≥ 2 Mbit/s and &lt; 10 Mbit/s</v>
      </c>
      <c r="B15" s="40">
        <v>1353676</v>
      </c>
      <c r="C15" s="40">
        <v>1047647</v>
      </c>
      <c r="D15" s="41">
        <v>1259689</v>
      </c>
      <c r="E15" s="41">
        <v>1070972</v>
      </c>
      <c r="F15" s="41">
        <v>832047</v>
      </c>
      <c r="G15" s="42">
        <v>581779</v>
      </c>
      <c r="H15" s="42">
        <v>611077</v>
      </c>
      <c r="I15" s="42">
        <v>606354</v>
      </c>
      <c r="J15" s="42">
        <v>306729</v>
      </c>
      <c r="K15" s="42">
        <v>88401</v>
      </c>
      <c r="L15" s="42">
        <v>59811</v>
      </c>
      <c r="M15" s="267">
        <v>38080</v>
      </c>
      <c r="N15" s="318">
        <v>32731</v>
      </c>
      <c r="O15" s="376">
        <v>21007</v>
      </c>
      <c r="P15" s="257">
        <v>17739</v>
      </c>
      <c r="R15" s="314">
        <v>-0.155567191888418</v>
      </c>
    </row>
    <row r="16" spans="1:18" x14ac:dyDescent="0.2">
      <c r="A16" s="185" t="str">
        <f>IF(desc!$B$1=1,desc!$A$51,IF(desc!$B$1=2,desc!$B$51,IF(desc!$B$1=3,desc!$C$51,desc!$D$51)))</f>
        <v>of which with downlink transfer rate ≥ 10 Mbit/s and &lt; 30 Mbit/s b)</v>
      </c>
      <c r="B16" s="40">
        <v>69353</v>
      </c>
      <c r="C16" s="40">
        <v>447179</v>
      </c>
      <c r="D16" s="41">
        <v>388509</v>
      </c>
      <c r="E16" s="41">
        <v>676794</v>
      </c>
      <c r="F16" s="41">
        <v>960865</v>
      </c>
      <c r="G16" s="42">
        <v>1028879</v>
      </c>
      <c r="H16" s="42">
        <v>828780.57609861856</v>
      </c>
      <c r="I16" s="42">
        <v>904016</v>
      </c>
      <c r="J16" s="42">
        <v>1016170</v>
      </c>
      <c r="K16" s="41">
        <v>246026</v>
      </c>
      <c r="L16" s="41">
        <v>146296</v>
      </c>
      <c r="M16" s="267">
        <v>183522</v>
      </c>
      <c r="N16" s="318">
        <v>146947</v>
      </c>
      <c r="O16" s="376">
        <v>91512</v>
      </c>
      <c r="P16" s="257">
        <v>72247</v>
      </c>
      <c r="R16" s="314">
        <v>-0.210518839059358</v>
      </c>
    </row>
    <row r="17" spans="1:18" x14ac:dyDescent="0.2">
      <c r="A17" s="186" t="str">
        <f>IF(desc!$B$1=1,desc!$A$52,IF(desc!$B$1=2,desc!$B$52,IF(desc!$B$1=3,desc!$C$52,desc!$D$52)))</f>
        <v>of which with downlink transfer rate ≥ 30 Mbit/s and &lt; 100 Mbit/s</v>
      </c>
      <c r="B17" s="35" t="s">
        <v>12</v>
      </c>
      <c r="C17" s="35" t="s">
        <v>12</v>
      </c>
      <c r="D17" s="36" t="s">
        <v>12</v>
      </c>
      <c r="E17" s="36" t="s">
        <v>12</v>
      </c>
      <c r="F17" s="36" t="s">
        <v>12</v>
      </c>
      <c r="G17" s="42">
        <v>439698</v>
      </c>
      <c r="H17" s="42">
        <v>288708.42390138132</v>
      </c>
      <c r="I17" s="42">
        <v>271914</v>
      </c>
      <c r="J17" s="42">
        <v>504243</v>
      </c>
      <c r="K17" s="41">
        <v>1056358</v>
      </c>
      <c r="L17" s="41">
        <v>984947</v>
      </c>
      <c r="M17" s="267">
        <v>768415</v>
      </c>
      <c r="N17" s="318">
        <v>579583</v>
      </c>
      <c r="O17" s="376">
        <v>367014</v>
      </c>
      <c r="P17" s="257">
        <v>254965</v>
      </c>
      <c r="R17" s="314">
        <v>-0.30529898042036502</v>
      </c>
    </row>
    <row r="18" spans="1:18" x14ac:dyDescent="0.2">
      <c r="A18" s="187" t="str">
        <f>IF(desc!$B$1=1,desc!$A$53,IF(desc!$B$1=2,desc!$B$53,IF(desc!$B$1=3,desc!$C$53,desc!$D$53)))</f>
        <v xml:space="preserve">of which with downlink transfer rate ≥ 100 Mbit/s </v>
      </c>
      <c r="B18" s="40">
        <v>60</v>
      </c>
      <c r="C18" s="40">
        <v>21</v>
      </c>
      <c r="D18" s="41">
        <v>427</v>
      </c>
      <c r="E18" s="41">
        <v>143</v>
      </c>
      <c r="F18" s="41">
        <v>33</v>
      </c>
      <c r="G18" s="42">
        <v>280</v>
      </c>
      <c r="H18" s="42">
        <v>346024</v>
      </c>
      <c r="I18" s="42">
        <v>258858</v>
      </c>
      <c r="J18" s="42">
        <v>163113</v>
      </c>
      <c r="K18" s="41">
        <v>665462</v>
      </c>
      <c r="L18" s="41">
        <v>829055</v>
      </c>
      <c r="M18" s="334">
        <v>1051121</v>
      </c>
      <c r="N18" s="335">
        <v>1270123</v>
      </c>
      <c r="O18" s="377">
        <v>1553465</v>
      </c>
      <c r="P18" s="336">
        <v>1574485</v>
      </c>
      <c r="R18" s="314">
        <v>1.35310418966633E-2</v>
      </c>
    </row>
    <row r="19" spans="1:18" x14ac:dyDescent="0.2">
      <c r="A19" s="187" t="str">
        <f>IF(desc!$B$1=1,desc!$A$54,IF(desc!$B$1=2,desc!$B$54,IF(desc!$B$1=3,desc!$C$54,desc!$D$54)))</f>
        <v>of which unknown rate</v>
      </c>
      <c r="B19" s="40">
        <v>81877</v>
      </c>
      <c r="C19" s="40">
        <v>54931</v>
      </c>
      <c r="D19" s="41">
        <v>11984</v>
      </c>
      <c r="E19" s="41">
        <v>8400</v>
      </c>
      <c r="F19" s="34" t="s">
        <v>21</v>
      </c>
      <c r="G19" s="33" t="s">
        <v>21</v>
      </c>
      <c r="H19" s="33" t="s">
        <v>21</v>
      </c>
      <c r="I19" s="33" t="s">
        <v>21</v>
      </c>
      <c r="J19" s="33" t="s">
        <v>21</v>
      </c>
      <c r="K19" s="34" t="s">
        <v>21</v>
      </c>
      <c r="L19" s="34" t="s">
        <v>21</v>
      </c>
      <c r="M19" s="266" t="s">
        <v>21</v>
      </c>
      <c r="N19" s="317" t="s">
        <v>21</v>
      </c>
      <c r="O19" s="374" t="s">
        <v>21</v>
      </c>
      <c r="P19" s="252" t="s">
        <v>21</v>
      </c>
      <c r="R19" s="371" t="s">
        <v>21</v>
      </c>
    </row>
    <row r="20" spans="1:18" x14ac:dyDescent="0.2">
      <c r="A20" s="187" t="str">
        <f>IF(desc!$B$1=1,desc!$A$55,IF(desc!$B$1=2,desc!$B$55,IF(desc!$B$1=3,desc!$C$55,desc!$D$55)))</f>
        <v>Total number of users connected via DSL equipment</v>
      </c>
      <c r="B20" s="43">
        <v>1786200</v>
      </c>
      <c r="C20" s="43">
        <v>1935862</v>
      </c>
      <c r="D20" s="44">
        <v>2076162</v>
      </c>
      <c r="E20" s="44">
        <v>2159140</v>
      </c>
      <c r="F20" s="44">
        <v>2187761</v>
      </c>
      <c r="G20" s="45">
        <v>2208757</v>
      </c>
      <c r="H20" s="45">
        <v>2200699</v>
      </c>
      <c r="I20" s="45">
        <v>2176653</v>
      </c>
      <c r="J20" s="45">
        <v>2077012</v>
      </c>
      <c r="K20" s="44">
        <v>2059252</v>
      </c>
      <c r="L20" s="44">
        <v>2020790</v>
      </c>
      <c r="M20" s="337">
        <v>2041347</v>
      </c>
      <c r="N20" s="338">
        <v>2029525</v>
      </c>
      <c r="O20" s="378">
        <v>2035036</v>
      </c>
      <c r="P20" s="339">
        <v>1920934</v>
      </c>
      <c r="R20" s="328">
        <v>-5.6068786989517602E-2</v>
      </c>
    </row>
    <row r="21" spans="1:18" x14ac:dyDescent="0.2">
      <c r="A21" s="189" t="str">
        <f>IF(desc!$B$1=1,desc!$A$56,IF(desc!$B$1=2,desc!$B$56,IF(desc!$B$1=3,desc!$C$56,desc!$D$56)))</f>
        <v>Of which, those using optical fibre FTTH</v>
      </c>
      <c r="B21" s="150"/>
      <c r="C21" s="150"/>
      <c r="D21" s="150"/>
      <c r="E21" s="150"/>
      <c r="F21" s="150"/>
      <c r="G21" s="150"/>
      <c r="H21" s="150"/>
      <c r="I21" s="340"/>
      <c r="J21" s="340"/>
      <c r="K21" s="341"/>
      <c r="L21" s="341"/>
      <c r="M21" s="342"/>
      <c r="N21" s="343"/>
      <c r="O21" s="379"/>
      <c r="P21" s="344"/>
      <c r="R21" s="314"/>
    </row>
    <row r="22" spans="1:18" x14ac:dyDescent="0.2">
      <c r="A22" s="183" t="str">
        <f>IF(desc!$B$1=1,desc!$A$57,IF(desc!$B$1=2,desc!$B$57,IF(desc!$B$1=3,desc!$C$57,desc!$D$57)))</f>
        <v>of which with downlink transfer rate &lt; 2 Mbit/s</v>
      </c>
      <c r="B22" s="40">
        <v>1778</v>
      </c>
      <c r="C22" s="40">
        <v>921</v>
      </c>
      <c r="D22" s="41">
        <v>1280</v>
      </c>
      <c r="E22" s="41">
        <v>1498</v>
      </c>
      <c r="F22" s="41">
        <v>1301</v>
      </c>
      <c r="G22" s="42">
        <v>913</v>
      </c>
      <c r="H22" s="42">
        <v>522</v>
      </c>
      <c r="I22" s="42">
        <v>225</v>
      </c>
      <c r="J22" s="42">
        <v>68</v>
      </c>
      <c r="K22" s="41">
        <v>2129</v>
      </c>
      <c r="L22" s="41">
        <v>23</v>
      </c>
      <c r="M22" s="334">
        <v>885</v>
      </c>
      <c r="N22" s="335">
        <v>54</v>
      </c>
      <c r="O22" s="377">
        <v>792</v>
      </c>
      <c r="P22" s="336">
        <v>1916</v>
      </c>
      <c r="R22" s="314">
        <v>1.41919191919192</v>
      </c>
    </row>
    <row r="23" spans="1:18" x14ac:dyDescent="0.2">
      <c r="A23" s="184" t="str">
        <f>IF(desc!$B$1=1,desc!$A$58,IF(desc!$B$1=2,desc!$B$58,IF(desc!$B$1=3,desc!$C$58,desc!$D$58)))</f>
        <v>of which with downlink transfer rate ≥ 2 Mbit/s and &lt; 10 Mbit/s</v>
      </c>
      <c r="B23" s="40">
        <v>689</v>
      </c>
      <c r="C23" s="40">
        <v>1839</v>
      </c>
      <c r="D23" s="41">
        <v>2739</v>
      </c>
      <c r="E23" s="41">
        <v>3203</v>
      </c>
      <c r="F23" s="41">
        <v>3354</v>
      </c>
      <c r="G23" s="42">
        <v>15926</v>
      </c>
      <c r="H23" s="42">
        <v>2498</v>
      </c>
      <c r="I23" s="42">
        <v>2869</v>
      </c>
      <c r="J23" s="42">
        <v>12345</v>
      </c>
      <c r="K23" s="41">
        <v>6476</v>
      </c>
      <c r="L23" s="41">
        <v>7743</v>
      </c>
      <c r="M23" s="334">
        <v>7025</v>
      </c>
      <c r="N23" s="335">
        <v>3229</v>
      </c>
      <c r="O23" s="377">
        <v>2797</v>
      </c>
      <c r="P23" s="336">
        <v>3139</v>
      </c>
      <c r="R23" s="314">
        <v>0.122273864855202</v>
      </c>
    </row>
    <row r="24" spans="1:18" x14ac:dyDescent="0.2">
      <c r="A24" s="185" t="str">
        <f>IF(desc!$B$1=1,desc!$A$59,IF(desc!$B$1=2,desc!$B$59,IF(desc!$B$1=3,desc!$C$59,desc!$D$59)))</f>
        <v>of which with downlink transfer rate ≥ 10 Mbit/s and &lt; 30 Mbit/s b)</v>
      </c>
      <c r="B24" s="40">
        <v>904</v>
      </c>
      <c r="C24" s="40">
        <v>3039</v>
      </c>
      <c r="D24" s="41">
        <v>7020</v>
      </c>
      <c r="E24" s="41">
        <v>12860</v>
      </c>
      <c r="F24" s="41">
        <v>32804</v>
      </c>
      <c r="G24" s="42">
        <v>31337</v>
      </c>
      <c r="H24" s="42">
        <v>94771</v>
      </c>
      <c r="I24" s="42">
        <v>204744</v>
      </c>
      <c r="J24" s="42">
        <v>347667</v>
      </c>
      <c r="K24" s="41">
        <v>34171</v>
      </c>
      <c r="L24" s="41">
        <v>59121</v>
      </c>
      <c r="M24" s="334">
        <v>22594</v>
      </c>
      <c r="N24" s="335">
        <v>20728</v>
      </c>
      <c r="O24" s="377">
        <v>17518</v>
      </c>
      <c r="P24" s="336">
        <v>17946</v>
      </c>
      <c r="R24" s="314">
        <v>2.4432012786847802E-2</v>
      </c>
    </row>
    <row r="25" spans="1:18" x14ac:dyDescent="0.2">
      <c r="A25" s="186" t="str">
        <f>IF(desc!$B$1=1,desc!$A$60,IF(desc!$B$1=2,desc!$B$60,IF(desc!$B$1=3,desc!$C$60,desc!$D$60)))</f>
        <v>of which with downlink transfer rate ≥ 30 Mbit/s and &lt; 100 Mbit/s</v>
      </c>
      <c r="B25" s="35" t="s">
        <v>12</v>
      </c>
      <c r="C25" s="35" t="s">
        <v>12</v>
      </c>
      <c r="D25" s="36" t="s">
        <v>12</v>
      </c>
      <c r="E25" s="36" t="s">
        <v>12</v>
      </c>
      <c r="F25" s="36" t="s">
        <v>12</v>
      </c>
      <c r="G25" s="42">
        <v>69511</v>
      </c>
      <c r="H25" s="42">
        <v>79332</v>
      </c>
      <c r="I25" s="42">
        <v>79641</v>
      </c>
      <c r="J25" s="42">
        <v>44895</v>
      </c>
      <c r="K25" s="41">
        <v>76220</v>
      </c>
      <c r="L25" s="41">
        <v>90305</v>
      </c>
      <c r="M25" s="334">
        <v>80108</v>
      </c>
      <c r="N25" s="335">
        <v>77631</v>
      </c>
      <c r="O25" s="377">
        <v>53571</v>
      </c>
      <c r="P25" s="336">
        <v>41477</v>
      </c>
      <c r="R25" s="314">
        <v>-0.22575647271844801</v>
      </c>
    </row>
    <row r="26" spans="1:18" x14ac:dyDescent="0.2">
      <c r="A26" s="186" t="str">
        <f>IF(desc!$B$1=1,desc!$A$61,IF(desc!$B$1=2,desc!$B$61,IF(desc!$B$1=3,desc!$C$61,desc!$D$61)))</f>
        <v>of which with downlink transfer rate ≥ 100 Mbit/s and &lt; 1 Gbit/s e)</v>
      </c>
      <c r="B26" s="40">
        <v>450</v>
      </c>
      <c r="C26" s="40">
        <v>723</v>
      </c>
      <c r="D26" s="41">
        <v>929</v>
      </c>
      <c r="E26" s="41">
        <v>5507</v>
      </c>
      <c r="F26" s="41">
        <v>742</v>
      </c>
      <c r="G26" s="42">
        <v>2249</v>
      </c>
      <c r="H26" s="42">
        <v>5506</v>
      </c>
      <c r="I26" s="42">
        <v>14039</v>
      </c>
      <c r="J26" s="42">
        <v>44176</v>
      </c>
      <c r="K26" s="41">
        <v>475312</v>
      </c>
      <c r="L26" s="41">
        <v>103079</v>
      </c>
      <c r="M26" s="334">
        <v>167127</v>
      </c>
      <c r="N26" s="335">
        <v>193756</v>
      </c>
      <c r="O26" s="377">
        <v>115811</v>
      </c>
      <c r="P26" s="336">
        <v>139015</v>
      </c>
      <c r="R26" s="314">
        <v>0.20036093289929299</v>
      </c>
    </row>
    <row r="27" spans="1:18" x14ac:dyDescent="0.2">
      <c r="A27" s="186" t="str">
        <f>IF(desc!$B$1=1,desc!$A$62,IF(desc!$B$1=2,desc!$B$62,IF(desc!$B$1=3,desc!$C$62,desc!$D$62)))</f>
        <v>of which with downlink transfer rate ≥ 1 Gbit/s</v>
      </c>
      <c r="B27" s="148" t="s">
        <v>13</v>
      </c>
      <c r="C27" s="148" t="s">
        <v>13</v>
      </c>
      <c r="D27" s="148" t="s">
        <v>13</v>
      </c>
      <c r="E27" s="148" t="s">
        <v>13</v>
      </c>
      <c r="F27" s="148" t="s">
        <v>13</v>
      </c>
      <c r="G27" s="148" t="s">
        <v>13</v>
      </c>
      <c r="H27" s="148" t="s">
        <v>13</v>
      </c>
      <c r="I27" s="42" t="s">
        <v>13</v>
      </c>
      <c r="J27" s="42" t="s">
        <v>13</v>
      </c>
      <c r="K27" s="41" t="s">
        <v>13</v>
      </c>
      <c r="L27" s="41">
        <v>460018</v>
      </c>
      <c r="M27" s="334">
        <v>567254</v>
      </c>
      <c r="N27" s="335">
        <v>629838</v>
      </c>
      <c r="O27" s="377">
        <v>886577</v>
      </c>
      <c r="P27" s="336">
        <v>941666</v>
      </c>
      <c r="R27" s="314">
        <v>6.2136734880331897E-2</v>
      </c>
    </row>
    <row r="28" spans="1:18" x14ac:dyDescent="0.2">
      <c r="A28" s="187" t="str">
        <f>IF(desc!$B$1=1,desc!$A$63,IF(desc!$B$1=2,desc!$B$63,IF(desc!$B$1=3,desc!$C$63,desc!$D$63)))</f>
        <v>of which unknown rate</v>
      </c>
      <c r="B28" s="40">
        <v>139</v>
      </c>
      <c r="C28" s="40">
        <v>103</v>
      </c>
      <c r="D28" s="41">
        <v>610</v>
      </c>
      <c r="E28" s="41">
        <v>1172</v>
      </c>
      <c r="F28" s="34" t="s">
        <v>21</v>
      </c>
      <c r="G28" s="33" t="s">
        <v>21</v>
      </c>
      <c r="H28" s="33" t="s">
        <v>21</v>
      </c>
      <c r="I28" s="33" t="s">
        <v>21</v>
      </c>
      <c r="J28" s="33" t="s">
        <v>21</v>
      </c>
      <c r="K28" s="34" t="s">
        <v>21</v>
      </c>
      <c r="L28" s="34" t="s">
        <v>21</v>
      </c>
      <c r="M28" s="266" t="s">
        <v>21</v>
      </c>
      <c r="N28" s="317" t="s">
        <v>21</v>
      </c>
      <c r="O28" s="374" t="s">
        <v>21</v>
      </c>
      <c r="P28" s="252" t="s">
        <v>21</v>
      </c>
      <c r="R28" s="371" t="s">
        <v>21</v>
      </c>
    </row>
    <row r="29" spans="1:18" x14ac:dyDescent="0.2">
      <c r="A29" s="190" t="str">
        <f>IF(desc!$B$1=1,desc!$A$64,IF(desc!$B$1=2,desc!$B$64,IF(desc!$B$1=3,desc!$C$64,desc!$D$64)))</f>
        <v>Total number of users connected via optical fibre FTTH</v>
      </c>
      <c r="B29" s="43">
        <v>3960</v>
      </c>
      <c r="C29" s="43">
        <v>6625</v>
      </c>
      <c r="D29" s="44">
        <v>12578</v>
      </c>
      <c r="E29" s="44">
        <v>24240</v>
      </c>
      <c r="F29" s="44">
        <v>38201</v>
      </c>
      <c r="G29" s="45">
        <v>119936</v>
      </c>
      <c r="H29" s="45">
        <v>182629</v>
      </c>
      <c r="I29" s="45">
        <v>301518</v>
      </c>
      <c r="J29" s="45">
        <v>449151</v>
      </c>
      <c r="K29" s="44">
        <v>594308</v>
      </c>
      <c r="L29" s="44">
        <v>720289</v>
      </c>
      <c r="M29" s="337">
        <v>844993</v>
      </c>
      <c r="N29" s="338">
        <v>925236</v>
      </c>
      <c r="O29" s="378">
        <v>1077066</v>
      </c>
      <c r="P29" s="339">
        <v>1145159</v>
      </c>
      <c r="R29" s="328">
        <v>6.3220823979217605E-2</v>
      </c>
    </row>
    <row r="30" spans="1:18" x14ac:dyDescent="0.2">
      <c r="A30" s="191" t="str">
        <f>IF(desc!$B$1=1,desc!$A$65,IF(desc!$B$1=2,desc!$B$65,IF(desc!$B$1=3,desc!$C$65,desc!$D$65)))</f>
        <v>Of which via fixed WiMAX connections</v>
      </c>
      <c r="B30" s="43">
        <v>0</v>
      </c>
      <c r="C30" s="43">
        <v>0</v>
      </c>
      <c r="D30" s="44">
        <v>0</v>
      </c>
      <c r="E30" s="44">
        <v>0</v>
      </c>
      <c r="F30" s="44">
        <v>10</v>
      </c>
      <c r="G30" s="45">
        <v>52</v>
      </c>
      <c r="H30" s="45">
        <v>102</v>
      </c>
      <c r="I30" s="45">
        <v>155</v>
      </c>
      <c r="J30" s="45">
        <v>332</v>
      </c>
      <c r="K30" s="44">
        <v>207</v>
      </c>
      <c r="L30" s="44">
        <v>199</v>
      </c>
      <c r="M30" s="337">
        <v>152</v>
      </c>
      <c r="N30" s="338">
        <v>9</v>
      </c>
      <c r="O30" s="378">
        <v>0</v>
      </c>
      <c r="P30" s="339">
        <v>6</v>
      </c>
      <c r="R30" s="328" t="s">
        <v>358</v>
      </c>
    </row>
    <row r="31" spans="1:18" x14ac:dyDescent="0.2">
      <c r="A31" s="192" t="str">
        <f>IF(desc!$B$1=1,desc!$A$66,IF(desc!$B$1=2,desc!$B$66,IF(desc!$B$1=3,desc!$C$66,desc!$D$66)))</f>
        <v>By other types of connection (excluding use of hotspots)</v>
      </c>
      <c r="B31" s="46">
        <v>5248</v>
      </c>
      <c r="C31" s="46">
        <v>5092</v>
      </c>
      <c r="D31" s="47">
        <v>4561</v>
      </c>
      <c r="E31" s="47">
        <v>2698</v>
      </c>
      <c r="F31" s="47">
        <v>6650</v>
      </c>
      <c r="G31" s="48">
        <v>2313</v>
      </c>
      <c r="H31" s="48">
        <v>2341</v>
      </c>
      <c r="I31" s="48">
        <v>2966</v>
      </c>
      <c r="J31" s="48">
        <v>2888</v>
      </c>
      <c r="K31" s="47">
        <v>3164</v>
      </c>
      <c r="L31" s="47">
        <v>9691</v>
      </c>
      <c r="M31" s="270">
        <v>9116</v>
      </c>
      <c r="N31" s="321">
        <v>4076</v>
      </c>
      <c r="O31" s="380">
        <v>3987</v>
      </c>
      <c r="P31" s="260">
        <v>4503</v>
      </c>
      <c r="R31" s="328">
        <v>0.129420617005267</v>
      </c>
    </row>
    <row r="32" spans="1:18" x14ac:dyDescent="0.2">
      <c r="A32" s="193" t="str">
        <f>IF(desc!$B$1=1,desc!$A$67,IF(desc!$B$1=2,desc!$B$67,IF(desc!$B$1=3,desc!$C$67,desc!$D$67)))</f>
        <v>Number of broadband internet users</v>
      </c>
      <c r="B32" s="152"/>
      <c r="C32" s="152"/>
      <c r="D32" s="152"/>
      <c r="E32" s="152"/>
      <c r="F32" s="152"/>
      <c r="G32" s="152"/>
      <c r="H32" s="152"/>
      <c r="I32" s="345"/>
      <c r="J32" s="345"/>
      <c r="K32" s="346"/>
      <c r="L32" s="346"/>
      <c r="M32" s="347"/>
      <c r="N32" s="348"/>
      <c r="O32" s="381"/>
      <c r="P32" s="349"/>
      <c r="R32" s="314"/>
    </row>
    <row r="33" spans="1:18" x14ac:dyDescent="0.2">
      <c r="A33" s="183" t="str">
        <f>IF(desc!$B$1=1,desc!$A$68,IF(desc!$B$1=2,desc!$B$68,IF(desc!$B$1=3,desc!$C$68,desc!$D$68)))</f>
        <v>of which with downlink transfer rate &lt; 2 Mbit/s</v>
      </c>
      <c r="B33" s="40">
        <v>453424</v>
      </c>
      <c r="C33" s="40">
        <v>517082</v>
      </c>
      <c r="D33" s="41">
        <v>527206</v>
      </c>
      <c r="E33" s="41">
        <v>456328</v>
      </c>
      <c r="F33" s="41">
        <v>409044</v>
      </c>
      <c r="G33" s="42">
        <v>170817</v>
      </c>
      <c r="H33" s="42">
        <v>210940</v>
      </c>
      <c r="I33" s="42">
        <v>241646</v>
      </c>
      <c r="J33" s="42">
        <v>93317</v>
      </c>
      <c r="K33" s="41">
        <v>15316</v>
      </c>
      <c r="L33" s="41">
        <v>3557</v>
      </c>
      <c r="M33" s="267">
        <v>4187</v>
      </c>
      <c r="N33" s="318">
        <v>1898</v>
      </c>
      <c r="O33" s="376">
        <v>4146</v>
      </c>
      <c r="P33" s="257">
        <v>4922</v>
      </c>
      <c r="R33" s="314">
        <v>0.18716835504100299</v>
      </c>
    </row>
    <row r="34" spans="1:18" x14ac:dyDescent="0.2">
      <c r="A34" s="184" t="str">
        <f>IF(desc!$B$1=1,desc!$A$69,IF(desc!$B$1=2,desc!$B$69,IF(desc!$B$1=3,desc!$C$69,desc!$D$69)))</f>
        <v>of which with downlink transfer rate ≥ 2 Mbit/s and &lt; 10 Mbit/s</v>
      </c>
      <c r="B34" s="40">
        <v>1780755</v>
      </c>
      <c r="C34" s="40">
        <v>1454100</v>
      </c>
      <c r="D34" s="41">
        <v>1440444</v>
      </c>
      <c r="E34" s="41">
        <v>1273196</v>
      </c>
      <c r="F34" s="41">
        <v>973281</v>
      </c>
      <c r="G34" s="42">
        <v>724907</v>
      </c>
      <c r="H34" s="42">
        <v>765641</v>
      </c>
      <c r="I34" s="42">
        <v>689762</v>
      </c>
      <c r="J34" s="42">
        <v>482458</v>
      </c>
      <c r="K34" s="41">
        <v>234280</v>
      </c>
      <c r="L34" s="41">
        <v>176695</v>
      </c>
      <c r="M34" s="267">
        <v>133015</v>
      </c>
      <c r="N34" s="318">
        <v>47030</v>
      </c>
      <c r="O34" s="376">
        <v>34161</v>
      </c>
      <c r="P34" s="257">
        <v>25994</v>
      </c>
      <c r="R34" s="314">
        <v>-0.23907379760545699</v>
      </c>
    </row>
    <row r="35" spans="1:18" x14ac:dyDescent="0.2">
      <c r="A35" s="185" t="str">
        <f>IF(desc!$B$1=1,desc!$A$70,IF(desc!$B$1=2,desc!$B$70,IF(desc!$B$1=3,desc!$C$70,desc!$D$70)))</f>
        <v>of which with downlink transfer rate ≥ 10 Mbit/s and &lt; 30 Mbit/s b)</v>
      </c>
      <c r="B35" s="49">
        <v>201103</v>
      </c>
      <c r="C35" s="49">
        <v>683577</v>
      </c>
      <c r="D35" s="50">
        <v>906303</v>
      </c>
      <c r="E35" s="50">
        <v>1257927</v>
      </c>
      <c r="F35" s="50">
        <v>1703405</v>
      </c>
      <c r="G35" s="51">
        <v>1447775</v>
      </c>
      <c r="H35" s="51">
        <v>1197500.5760986186</v>
      </c>
      <c r="I35" s="51">
        <v>1289278</v>
      </c>
      <c r="J35" s="51">
        <v>1462624</v>
      </c>
      <c r="K35" s="50">
        <v>394178</v>
      </c>
      <c r="L35" s="50">
        <v>288889</v>
      </c>
      <c r="M35" s="268">
        <v>264691</v>
      </c>
      <c r="N35" s="319">
        <v>276178</v>
      </c>
      <c r="O35" s="382">
        <v>202002</v>
      </c>
      <c r="P35" s="258">
        <v>171479</v>
      </c>
      <c r="R35" s="314">
        <v>-0.151102464332036</v>
      </c>
    </row>
    <row r="36" spans="1:18" x14ac:dyDescent="0.2">
      <c r="A36" s="186" t="str">
        <f>IF(desc!$B$1=1,desc!$A$71,IF(desc!$B$1=2,desc!$B$71,IF(desc!$B$1=3,desc!$C$71,desc!$D$71)))</f>
        <v>of which with downlink transfer rate ≥ 30 Mbit/s and &lt; 100 Mbit/s</v>
      </c>
      <c r="B36" s="35" t="s">
        <v>12</v>
      </c>
      <c r="C36" s="35" t="s">
        <v>12</v>
      </c>
      <c r="D36" s="36" t="s">
        <v>12</v>
      </c>
      <c r="E36" s="36" t="s">
        <v>12</v>
      </c>
      <c r="F36" s="36" t="s">
        <v>12</v>
      </c>
      <c r="G36" s="42">
        <v>878710</v>
      </c>
      <c r="H36" s="42">
        <v>727814.42390138132</v>
      </c>
      <c r="I36" s="42">
        <v>626930</v>
      </c>
      <c r="J36" s="42">
        <v>833171</v>
      </c>
      <c r="K36" s="41">
        <v>1482701</v>
      </c>
      <c r="L36" s="41">
        <v>1367930</v>
      </c>
      <c r="M36" s="267">
        <v>1086353</v>
      </c>
      <c r="N36" s="318">
        <v>843538</v>
      </c>
      <c r="O36" s="376">
        <v>563002</v>
      </c>
      <c r="P36" s="257">
        <v>397750</v>
      </c>
      <c r="R36" s="314">
        <v>-0.29351938359011198</v>
      </c>
    </row>
    <row r="37" spans="1:18" x14ac:dyDescent="0.2">
      <c r="A37" s="186" t="str">
        <f>IF(desc!$B$1=1,desc!$A$72,IF(desc!$B$1=2,desc!$B$72,IF(desc!$B$1=3,desc!$C$72,desc!$D$72)))</f>
        <v>of which with downlink transfer rate ≥ 100 Mbit/s and &lt; 1 Gbit/s</v>
      </c>
      <c r="B37" s="52">
        <v>3883</v>
      </c>
      <c r="C37" s="52">
        <v>2122</v>
      </c>
      <c r="D37" s="53">
        <v>5825</v>
      </c>
      <c r="E37" s="53">
        <v>60259</v>
      </c>
      <c r="F37" s="53">
        <v>118241</v>
      </c>
      <c r="G37" s="54">
        <v>213520</v>
      </c>
      <c r="H37" s="54">
        <v>631647</v>
      </c>
      <c r="I37" s="54">
        <v>849826</v>
      </c>
      <c r="J37" s="54">
        <v>898735</v>
      </c>
      <c r="K37" s="53">
        <v>1785679</v>
      </c>
      <c r="L37" s="53">
        <v>1575224</v>
      </c>
      <c r="M37" s="269">
        <v>1957752</v>
      </c>
      <c r="N37" s="320">
        <v>2212175</v>
      </c>
      <c r="O37" s="383">
        <v>2478886</v>
      </c>
      <c r="P37" s="259">
        <v>2556876</v>
      </c>
      <c r="R37" s="314">
        <v>3.1461713043681699E-2</v>
      </c>
    </row>
    <row r="38" spans="1:18" x14ac:dyDescent="0.2">
      <c r="A38" s="186" t="str">
        <f>IF(desc!$B$1=1,desc!$A$73,IF(desc!$B$1=2,desc!$B$73,IF(desc!$B$1=3,desc!$C$73,desc!$D$73)))</f>
        <v>of which with downlink transfer rate ≥ 1 Gbit/s</v>
      </c>
      <c r="B38" s="148" t="s">
        <v>13</v>
      </c>
      <c r="C38" s="148" t="s">
        <v>13</v>
      </c>
      <c r="D38" s="148" t="s">
        <v>13</v>
      </c>
      <c r="E38" s="148" t="s">
        <v>13</v>
      </c>
      <c r="F38" s="148" t="s">
        <v>13</v>
      </c>
      <c r="G38" s="148" t="s">
        <v>13</v>
      </c>
      <c r="H38" s="148" t="s">
        <v>13</v>
      </c>
      <c r="I38" s="42" t="s">
        <v>13</v>
      </c>
      <c r="J38" s="42" t="s">
        <v>13</v>
      </c>
      <c r="K38" s="41" t="s">
        <v>13</v>
      </c>
      <c r="L38" s="41">
        <v>460018</v>
      </c>
      <c r="M38" s="267">
        <v>567254</v>
      </c>
      <c r="N38" s="318">
        <v>629838</v>
      </c>
      <c r="O38" s="376">
        <v>886577</v>
      </c>
      <c r="P38" s="376">
        <v>941666</v>
      </c>
      <c r="R38" s="314">
        <v>6.2136734880331897E-2</v>
      </c>
    </row>
    <row r="39" spans="1:18" x14ac:dyDescent="0.2">
      <c r="A39" s="100" t="str">
        <f>IF(desc!$B$1=1,desc!$A$74,IF(desc!$B$1=2,desc!$B$74,IF(desc!$B$1=3,desc!$C$74,desc!$D$74)))</f>
        <v>of which unknown rate</v>
      </c>
      <c r="B39" s="51">
        <v>111797</v>
      </c>
      <c r="C39" s="51">
        <v>77176</v>
      </c>
      <c r="D39" s="50">
        <v>27166</v>
      </c>
      <c r="E39" s="50">
        <v>25976</v>
      </c>
      <c r="F39" s="34" t="s">
        <v>21</v>
      </c>
      <c r="G39" s="33" t="s">
        <v>21</v>
      </c>
      <c r="H39" s="33" t="s">
        <v>21</v>
      </c>
      <c r="I39" s="33" t="s">
        <v>21</v>
      </c>
      <c r="J39" s="33" t="s">
        <v>21</v>
      </c>
      <c r="K39" s="34" t="s">
        <v>21</v>
      </c>
      <c r="L39" s="34" t="s">
        <v>21</v>
      </c>
      <c r="M39" s="266" t="s">
        <v>21</v>
      </c>
      <c r="N39" s="317" t="s">
        <v>21</v>
      </c>
      <c r="O39" s="374" t="s">
        <v>21</v>
      </c>
      <c r="P39" s="252" t="s">
        <v>21</v>
      </c>
      <c r="R39" s="371" t="s">
        <v>21</v>
      </c>
    </row>
    <row r="40" spans="1:18" x14ac:dyDescent="0.2">
      <c r="A40" s="244" t="str">
        <f>IF(desc!$B$1=1,desc!$A$75,IF(desc!$B$1=2,desc!$B$75,IF(desc!$B$1=3,desc!$C$75,desc!$D$75)))</f>
        <v>Total number of broadband internet users</v>
      </c>
      <c r="B40" s="55">
        <v>2556210</v>
      </c>
      <c r="C40" s="55">
        <v>2739149</v>
      </c>
      <c r="D40" s="56">
        <v>2911505</v>
      </c>
      <c r="E40" s="56">
        <v>3076384</v>
      </c>
      <c r="F40" s="56">
        <v>3210631</v>
      </c>
      <c r="G40" s="55">
        <v>3438094</v>
      </c>
      <c r="H40" s="55">
        <v>3535986</v>
      </c>
      <c r="I40" s="55">
        <v>3700563</v>
      </c>
      <c r="J40" s="55">
        <v>3773525</v>
      </c>
      <c r="K40" s="56">
        <v>3915525</v>
      </c>
      <c r="L40" s="56">
        <v>3882203</v>
      </c>
      <c r="M40" s="270">
        <v>4022520</v>
      </c>
      <c r="N40" s="321">
        <v>4014742</v>
      </c>
      <c r="O40" s="380">
        <v>4172761</v>
      </c>
      <c r="P40" s="260">
        <v>4103196</v>
      </c>
      <c r="R40" s="329">
        <v>-1.66712160126113E-2</v>
      </c>
    </row>
    <row r="41" spans="1:18" x14ac:dyDescent="0.2">
      <c r="A41" s="194" t="str">
        <f>IF(desc!$B$1=1,desc!$A$76,IF(desc!$B$1=2,desc!$B$76,IF(desc!$B$1=3,desc!$C$76,desc!$D$76)))</f>
        <v>Total number of broadband internet users as % of the total</v>
      </c>
      <c r="B41" s="140"/>
      <c r="C41" s="140"/>
      <c r="D41" s="140"/>
      <c r="E41" s="140"/>
      <c r="F41" s="140"/>
      <c r="G41" s="140"/>
      <c r="H41" s="140"/>
      <c r="I41" s="140"/>
      <c r="J41" s="140"/>
      <c r="K41" s="197"/>
      <c r="L41" s="197"/>
      <c r="M41" s="271"/>
      <c r="N41" s="322"/>
      <c r="O41" s="384"/>
      <c r="P41" s="177"/>
    </row>
    <row r="42" spans="1:18" x14ac:dyDescent="0.2">
      <c r="A42" s="195" t="str">
        <f>IF(desc!$B$1=1,desc!$A$77,IF(desc!$B$1=2,desc!$B$77,IF(desc!$B$1=3,desc!$C$77,desc!$D$77)))</f>
        <v>of which with downlink transfer rate &lt; 2 Mbit/s</v>
      </c>
      <c r="B42" s="57">
        <v>0.17738135755669526</v>
      </c>
      <c r="C42" s="57">
        <v>0.18877468878107762</v>
      </c>
      <c r="D42" s="58">
        <v>0.18107679705169663</v>
      </c>
      <c r="E42" s="58">
        <v>0.14833258786939471</v>
      </c>
      <c r="F42" s="58">
        <v>0.12740299336797034</v>
      </c>
      <c r="G42" s="57">
        <v>4.9683632850061693E-2</v>
      </c>
      <c r="H42" s="57">
        <v>5.9655213567022039E-2</v>
      </c>
      <c r="I42" s="57">
        <v>6.5299793571951079E-2</v>
      </c>
      <c r="J42" s="57">
        <v>2.472939757918657E-2</v>
      </c>
      <c r="K42" s="58">
        <v>3.9116082773063641E-3</v>
      </c>
      <c r="L42" s="58">
        <v>9.1623235570113153E-4</v>
      </c>
      <c r="M42" s="272">
        <v>1.0408897904795999E-3</v>
      </c>
      <c r="N42" s="323">
        <v>4.7275765167475271E-4</v>
      </c>
      <c r="O42" s="385">
        <v>9.9358674029018188E-4</v>
      </c>
      <c r="P42" s="261">
        <v>1E-3</v>
      </c>
    </row>
    <row r="43" spans="1:18" x14ac:dyDescent="0.2">
      <c r="A43" s="100" t="str">
        <f>IF(desc!$B$1=1,desc!$A$78,IF(desc!$B$1=2,desc!$B$78,IF(desc!$B$1=3,desc!$C$78,desc!$D$78)))</f>
        <v>of which with downlink transfer rate ≥ 2 Mbit/s and &lt; 10 Mbit/s</v>
      </c>
      <c r="B43" s="57">
        <v>0.69663877380966355</v>
      </c>
      <c r="C43" s="57">
        <v>0.5308583067222703</v>
      </c>
      <c r="D43" s="58">
        <v>0.49474206638834556</v>
      </c>
      <c r="E43" s="58">
        <v>0.41386120848372637</v>
      </c>
      <c r="F43" s="58">
        <v>0.30314321390405813</v>
      </c>
      <c r="G43" s="57">
        <v>0.21084560224356869</v>
      </c>
      <c r="H43" s="57">
        <v>0.21652828942196037</v>
      </c>
      <c r="I43" s="57">
        <v>0.1863938000785286</v>
      </c>
      <c r="J43" s="57">
        <v>0.1278533996727198</v>
      </c>
      <c r="K43" s="58">
        <v>5.9833611073866214E-2</v>
      </c>
      <c r="L43" s="58">
        <v>4.5514106294802202E-2</v>
      </c>
      <c r="M43" s="272">
        <v>3.3067579527261519E-2</v>
      </c>
      <c r="N43" s="323">
        <v>1.171432684840022E-2</v>
      </c>
      <c r="O43" s="385">
        <v>8.1866658550537649E-3</v>
      </c>
      <c r="P43" s="261">
        <v>6.0000000000000001E-3</v>
      </c>
    </row>
    <row r="44" spans="1:18" x14ac:dyDescent="0.2">
      <c r="A44" s="100" t="str">
        <f>IF(desc!$B$1=1,desc!$A$79,IF(desc!$B$1=2,desc!$B$79,IF(desc!$B$1=3,desc!$C$79,desc!$D$79)))</f>
        <v>of which with downlink transfer rate ≥ 10 Mbit/s and &lt; 30 Mbit/s b)</v>
      </c>
      <c r="B44" s="57">
        <v>7.867233130298372E-2</v>
      </c>
      <c r="C44" s="57">
        <v>0.24955816569306744</v>
      </c>
      <c r="D44" s="58">
        <v>0.31128333971605748</v>
      </c>
      <c r="E44" s="58">
        <v>0.4088979139145178</v>
      </c>
      <c r="F44" s="58">
        <v>0.53055147103482148</v>
      </c>
      <c r="G44" s="57">
        <v>0.42109814333174139</v>
      </c>
      <c r="H44" s="57">
        <v>0.33866100603866039</v>
      </c>
      <c r="I44" s="57">
        <v>0.34840050014011381</v>
      </c>
      <c r="J44" s="57">
        <v>0.38760151317402164</v>
      </c>
      <c r="K44" s="58">
        <v>0.10067053587960746</v>
      </c>
      <c r="L44" s="58">
        <v>7.4413676976706269E-2</v>
      </c>
      <c r="M44" s="272">
        <v>6.5802283145888651E-2</v>
      </c>
      <c r="N44" s="323">
        <v>6.8790970876833432E-2</v>
      </c>
      <c r="O44" s="385">
        <v>4.8409674074311945E-2</v>
      </c>
      <c r="P44" s="261">
        <v>4.2000000000000003E-2</v>
      </c>
      <c r="R44" s="327"/>
    </row>
    <row r="45" spans="1:18" x14ac:dyDescent="0.2">
      <c r="A45" s="100" t="str">
        <f>IF(desc!$B$1=1,desc!$A$80,IF(desc!$B$1=2,desc!$B$80,IF(desc!$B$1=3,desc!$C$80,desc!$D$80)))</f>
        <v>of which with downlink transfer rate ≥ 30 Mbit/s and &lt; 100 Mbit/s</v>
      </c>
      <c r="B45" s="59" t="s">
        <v>12</v>
      </c>
      <c r="C45" s="59" t="s">
        <v>12</v>
      </c>
      <c r="D45" s="60" t="s">
        <v>12</v>
      </c>
      <c r="E45" s="60" t="s">
        <v>12</v>
      </c>
      <c r="F45" s="60" t="s">
        <v>12</v>
      </c>
      <c r="G45" s="57">
        <v>0.25558056295144926</v>
      </c>
      <c r="H45" s="57">
        <v>0.20583068595333276</v>
      </c>
      <c r="I45" s="57">
        <v>0.16941476202404876</v>
      </c>
      <c r="J45" s="57">
        <v>0.22079382010189411</v>
      </c>
      <c r="K45" s="57">
        <v>0.37867233640444131</v>
      </c>
      <c r="L45" s="57">
        <v>0.35235921460057601</v>
      </c>
      <c r="M45" s="272">
        <v>0.27006776846355024</v>
      </c>
      <c r="N45" s="323">
        <v>0.21011013908241177</v>
      </c>
      <c r="O45" s="385">
        <v>0.13492313602432537</v>
      </c>
      <c r="P45" s="261">
        <v>9.7000000000000003E-2</v>
      </c>
    </row>
    <row r="46" spans="1:18" x14ac:dyDescent="0.2">
      <c r="A46" s="100" t="str">
        <f>IF(desc!$B$1=1,desc!$A$81,IF(desc!$B$1=2,desc!$B$81,IF(desc!$B$1=3,desc!$C$81,desc!$D$81)))</f>
        <v>of which with downlink transfer rate ≥ 100 Mbit/s and &lt; 1 Gbit/s</v>
      </c>
      <c r="B46" s="57">
        <v>1.5190457747994101E-3</v>
      </c>
      <c r="C46" s="57">
        <v>7.7469316200031466E-4</v>
      </c>
      <c r="D46" s="58">
        <v>2.0006834953056924E-3</v>
      </c>
      <c r="E46" s="58">
        <v>1.9587606748702371E-2</v>
      </c>
      <c r="F46" s="58">
        <v>3.6827963101334286E-2</v>
      </c>
      <c r="G46" s="57">
        <v>6.2104177489038986E-2</v>
      </c>
      <c r="H46" s="57">
        <v>0.17863390861841646</v>
      </c>
      <c r="I46" s="57">
        <v>0.22964775900315709</v>
      </c>
      <c r="J46" s="57">
        <v>0.23816855592582531</v>
      </c>
      <c r="K46" s="57">
        <v>0.45605097656125299</v>
      </c>
      <c r="L46" s="57">
        <v>0.40575518590861942</v>
      </c>
      <c r="M46" s="272">
        <v>0.48669789087437726</v>
      </c>
      <c r="N46" s="323">
        <v>0.55101299161938677</v>
      </c>
      <c r="O46" s="385">
        <v>0.5940637386133546</v>
      </c>
      <c r="P46" s="261">
        <v>0.623</v>
      </c>
    </row>
    <row r="47" spans="1:18" x14ac:dyDescent="0.2">
      <c r="A47" s="100" t="str">
        <f>IF(desc!$B$1=1,desc!$A$82,IF(desc!$B$1=2,desc!$B$82,IF(desc!$B$1=3,desc!$C$82,desc!$D$82)))</f>
        <v>of which with downlink transfer rate ≥ 1 Gbit/s</v>
      </c>
      <c r="B47" s="148" t="s">
        <v>13</v>
      </c>
      <c r="C47" s="148" t="s">
        <v>13</v>
      </c>
      <c r="D47" s="148" t="s">
        <v>13</v>
      </c>
      <c r="E47" s="148" t="s">
        <v>13</v>
      </c>
      <c r="F47" s="148" t="s">
        <v>13</v>
      </c>
      <c r="G47" s="148" t="s">
        <v>13</v>
      </c>
      <c r="H47" s="148" t="s">
        <v>13</v>
      </c>
      <c r="I47" s="148" t="s">
        <v>13</v>
      </c>
      <c r="J47" s="148" t="s">
        <v>13</v>
      </c>
      <c r="K47" s="148" t="s">
        <v>13</v>
      </c>
      <c r="L47" s="148">
        <v>0.11849406123275882</v>
      </c>
      <c r="M47" s="273">
        <v>0.1410195598778875</v>
      </c>
      <c r="N47" s="324">
        <v>0.15688131391755683</v>
      </c>
      <c r="O47" s="386">
        <v>0.21246771621954863</v>
      </c>
      <c r="P47" s="262">
        <v>0.22900000000000001</v>
      </c>
    </row>
    <row r="48" spans="1:18" x14ac:dyDescent="0.2">
      <c r="A48" s="100" t="str">
        <f>IF(desc!$B$1=1,desc!$A$83,IF(desc!$B$1=2,desc!$B$83,IF(desc!$B$1=3,desc!$C$83,desc!$D$83)))</f>
        <v>of which unknown rate or other or Wimax</v>
      </c>
      <c r="B48" s="61">
        <v>4.5788491555858089E-2</v>
      </c>
      <c r="C48" s="61">
        <v>3.0034145641584301E-2</v>
      </c>
      <c r="D48" s="61">
        <v>1.0897113348594627E-2</v>
      </c>
      <c r="E48" s="61">
        <v>9.3206829836587363E-3</v>
      </c>
      <c r="F48" s="62">
        <v>2.0743585918157519E-3</v>
      </c>
      <c r="G48" s="61">
        <v>6.8788113414002059E-4</v>
      </c>
      <c r="H48" s="61">
        <v>6.9089640060792095E-4</v>
      </c>
      <c r="I48" s="61">
        <v>8.4338518220065429E-4</v>
      </c>
      <c r="J48" s="61">
        <v>8.5331354635254835E-4</v>
      </c>
      <c r="K48" s="61">
        <v>8.6093180352570854E-4</v>
      </c>
      <c r="L48" s="61">
        <v>0</v>
      </c>
      <c r="M48" s="274">
        <v>0</v>
      </c>
      <c r="N48" s="325">
        <v>0</v>
      </c>
      <c r="O48" s="387">
        <v>0</v>
      </c>
      <c r="P48" s="263">
        <v>1E-3</v>
      </c>
    </row>
    <row r="49" spans="1:16" x14ac:dyDescent="0.2">
      <c r="A49" s="196" t="str">
        <f>IF(desc!$B$1=1,desc!$A$84,IF(desc!$B$1=2,desc!$B$84,IF(desc!$B$1=3,desc!$C$84,desc!$D$84)))</f>
        <v>Total number of broadband internet users</v>
      </c>
      <c r="B49" s="63">
        <v>1</v>
      </c>
      <c r="C49" s="63">
        <v>1</v>
      </c>
      <c r="D49" s="63">
        <v>1</v>
      </c>
      <c r="E49" s="63">
        <v>1</v>
      </c>
      <c r="F49" s="63">
        <v>1</v>
      </c>
      <c r="G49" s="63">
        <v>1</v>
      </c>
      <c r="H49" s="63">
        <v>1</v>
      </c>
      <c r="I49" s="63">
        <v>1</v>
      </c>
      <c r="J49" s="63">
        <v>1</v>
      </c>
      <c r="K49" s="63">
        <v>1</v>
      </c>
      <c r="L49" s="63">
        <v>1</v>
      </c>
      <c r="M49" s="275">
        <v>1</v>
      </c>
      <c r="N49" s="326">
        <v>1</v>
      </c>
      <c r="O49" s="388">
        <v>1</v>
      </c>
      <c r="P49" s="388">
        <v>0.999</v>
      </c>
    </row>
    <row r="50" spans="1:16" ht="9.6" customHeight="1" x14ac:dyDescent="0.2">
      <c r="A50" s="102" t="str">
        <f>IF(desc!$B$1=1,desc!$A$85,IF(desc!$B$1=2,desc!$B$85,IF(desc!$B$1=3,desc!$C$85,desc!$D$85)))</f>
        <v>Notes:</v>
      </c>
      <c r="B50" s="64"/>
      <c r="C50" s="64"/>
      <c r="D50" s="64"/>
      <c r="E50" s="64"/>
      <c r="F50" s="64"/>
      <c r="G50" s="64"/>
      <c r="H50" s="64"/>
      <c r="I50" s="64"/>
      <c r="J50" s="64"/>
      <c r="K50" s="64"/>
      <c r="L50" s="64"/>
      <c r="M50" s="64"/>
      <c r="N50" s="64"/>
      <c r="O50" s="64"/>
      <c r="P50" s="64"/>
    </row>
    <row r="51" spans="1:16" ht="10.35" customHeight="1" x14ac:dyDescent="0.2">
      <c r="A51" s="103" t="str">
        <f>IF(desc!$B$1=1,desc!$A$86,IF(desc!$B$1=2,desc!$B$86,IF(desc!$B$1=3,desc!$C$86,desc!$D$86)))</f>
        <v>a) This information has no longer been collected since 2012.</v>
      </c>
      <c r="B51" s="65"/>
      <c r="D51" s="66"/>
      <c r="F51" s="65"/>
    </row>
    <row r="52" spans="1:16" ht="10.35" customHeight="1" x14ac:dyDescent="0.2">
      <c r="A52" s="103" t="str">
        <f>IF(desc!$B$1=1,desc!$A$87,IF(desc!$B$1=2,desc!$B$87,IF(desc!$B$1=3,desc!$C$87,desc!$D$87)))</f>
        <v>b) Defintion until 2012: of which with downlink transfer rate ≥ 10 Mbit/s and &lt; 100 Mbit/s</v>
      </c>
      <c r="B52" s="67"/>
      <c r="C52" s="67"/>
      <c r="F52" s="65"/>
      <c r="G52" s="65"/>
      <c r="H52" s="65"/>
      <c r="I52" s="65"/>
      <c r="J52" s="65"/>
      <c r="K52" s="65"/>
      <c r="L52" s="65"/>
      <c r="M52" s="65"/>
      <c r="N52" s="65"/>
      <c r="O52" s="65"/>
      <c r="P52" s="65"/>
    </row>
    <row r="53" spans="1:16" ht="10.35" customHeight="1" x14ac:dyDescent="0.2">
      <c r="A53" s="104" t="str">
        <f>IF(desc!$B$1=1,desc!$A$88,IF(desc!$B$1=2,desc!$B$88,IF(desc!$B$1=3,desc!$C$88,desc!$D$88)))</f>
        <v>c) This information was not collected before 2013.</v>
      </c>
      <c r="F53" s="67"/>
      <c r="G53" s="67"/>
      <c r="H53" s="67"/>
      <c r="I53" s="67"/>
      <c r="J53" s="67"/>
      <c r="K53" s="67"/>
      <c r="L53" s="67"/>
      <c r="M53" s="67"/>
      <c r="N53" s="67"/>
      <c r="O53" s="67"/>
      <c r="P53" s="67"/>
    </row>
    <row r="54" spans="1:16" x14ac:dyDescent="0.2">
      <c r="A54" s="104" t="str">
        <f>IF(desc!$B$1=1,desc!$A$89,IF(desc!$B$1=2,desc!$B$89,IF(desc!$B$1=3,desc!$C$89,desc!$D$89)))</f>
        <v>d) This information was not collected before 2018.</v>
      </c>
    </row>
    <row r="55" spans="1:16" x14ac:dyDescent="0.2">
      <c r="A55" s="104" t="str">
        <f>IF(desc!$B$1=1,desc!$A$90,IF(desc!$B$1=2,desc!$B$90,IF(desc!$B$1=3,desc!$C$90,desc!$D$90)))</f>
        <v>e) Defintion until 2017: of which with downlink transfer rate ≥ 100 Mbit/s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9"/>
  <dimension ref="A1:R56"/>
  <sheetViews>
    <sheetView showGridLines="0" zoomScaleNormal="100" workbookViewId="0">
      <pane xSplit="1" ySplit="4" topLeftCell="G29" activePane="bottomRight" state="frozen"/>
      <selection pane="topRight" activeCell="B1" sqref="B1"/>
      <selection pane="bottomLeft" activeCell="A7" sqref="A7"/>
      <selection pane="bottomRight" activeCell="P4" sqref="P4"/>
    </sheetView>
  </sheetViews>
  <sheetFormatPr baseColWidth="10" defaultColWidth="11.5703125" defaultRowHeight="12.75" x14ac:dyDescent="0.2"/>
  <cols>
    <col min="1" max="1" width="70.7109375" style="4" customWidth="1"/>
    <col min="2" max="16384" width="11.5703125" style="4"/>
  </cols>
  <sheetData>
    <row r="1" spans="1:18" ht="21" customHeight="1" x14ac:dyDescent="0.2">
      <c r="A1" s="75" t="str">
        <f>IF(desc!$B$1=1,desc!$A$37,IF(desc!$B$1=2,desc!$B$37,IF(desc!$B$1=3,desc!$C$37,desc!$D$37)))</f>
        <v>Table SF8 : Services on fixed networks</v>
      </c>
    </row>
    <row r="2" spans="1:18" ht="25.9" customHeight="1" x14ac:dyDescent="0.2">
      <c r="A2" s="76" t="str">
        <f>IF(desc!$B$1=1,desc!$A$38,IF(desc!$B$1=2,desc!$B$38,IF(desc!$B$1=3,desc!$C$38,desc!$D$38)))</f>
        <v>Distribution of broadband internet users according to connection types and bandwidth</v>
      </c>
      <c r="B2" s="7"/>
      <c r="C2" s="7"/>
      <c r="D2" s="7"/>
      <c r="E2" s="7"/>
      <c r="F2" s="7"/>
      <c r="G2" s="7"/>
      <c r="H2" s="7"/>
      <c r="I2" s="7"/>
      <c r="J2" s="7"/>
      <c r="K2" s="7"/>
    </row>
    <row r="3" spans="1:18" ht="4.9000000000000004" customHeight="1" x14ac:dyDescent="0.2">
      <c r="A3" s="77"/>
      <c r="B3" s="7"/>
      <c r="C3" s="7"/>
      <c r="D3" s="7"/>
      <c r="E3" s="7"/>
      <c r="F3" s="7"/>
      <c r="G3" s="7"/>
      <c r="H3" s="7"/>
      <c r="I3" s="7"/>
      <c r="J3" s="7"/>
      <c r="K3" s="7"/>
    </row>
    <row r="4" spans="1:18" x14ac:dyDescent="0.2">
      <c r="A4" s="86" t="str">
        <f>IF(desc!$B$1=1,desc!$A$39,IF(desc!$B$1=2,desc!$B$39,IF(desc!$B$1=3,desc!$C$39,desc!$D$39)))</f>
        <v>Number of internet users (as of 31.12)</v>
      </c>
      <c r="B4" s="31">
        <v>2008</v>
      </c>
      <c r="C4" s="31">
        <v>2009</v>
      </c>
      <c r="D4" s="31">
        <v>2010</v>
      </c>
      <c r="E4" s="31">
        <v>2011</v>
      </c>
      <c r="F4" s="31">
        <v>2012</v>
      </c>
      <c r="G4" s="31">
        <v>2013</v>
      </c>
      <c r="H4" s="31">
        <v>2014</v>
      </c>
      <c r="I4" s="31">
        <f>Tab_SF8!I4</f>
        <v>2015</v>
      </c>
      <c r="J4" s="31">
        <f>Tab_SF8!J4</f>
        <v>2016</v>
      </c>
      <c r="K4" s="31">
        <f>Tab_SF8!K4</f>
        <v>2017</v>
      </c>
      <c r="L4" s="242">
        <v>2018</v>
      </c>
      <c r="M4" s="243">
        <v>2019</v>
      </c>
      <c r="N4" s="251">
        <v>2020</v>
      </c>
      <c r="O4" s="251">
        <v>2021</v>
      </c>
      <c r="P4" s="251">
        <v>2022</v>
      </c>
      <c r="R4" s="85" t="str">
        <f>IF(desc!$B$1=1,desc!$A$36,IF(desc!$B$1=2,desc!$B$36,IF(desc!$B$1=3,desc!$C$36,desc!$D$36)))</f>
        <v>Var. 21-22</v>
      </c>
    </row>
    <row r="5" spans="1:18" ht="13.35" customHeight="1" x14ac:dyDescent="0.2">
      <c r="A5" s="87" t="str">
        <f>IF(desc!$B$1=1,desc!$A$40,IF(desc!$B$1=2,desc!$B$40,IF(desc!$B$1=3,desc!$C$40,desc!$D$40)))</f>
        <v>Of which, those using cable modem connections</v>
      </c>
      <c r="B5" s="128"/>
      <c r="C5" s="129"/>
      <c r="D5" s="129"/>
      <c r="E5" s="129"/>
      <c r="F5" s="129"/>
      <c r="G5" s="129"/>
      <c r="H5" s="129"/>
      <c r="I5" s="130"/>
      <c r="J5" s="130"/>
      <c r="K5" s="130"/>
      <c r="L5" s="129"/>
      <c r="M5" s="224"/>
      <c r="N5" s="172"/>
      <c r="O5" s="172"/>
      <c r="P5" s="172"/>
      <c r="R5" s="18"/>
    </row>
    <row r="6" spans="1:18" x14ac:dyDescent="0.2">
      <c r="A6" s="80" t="str">
        <f>IF(desc!$B$1=1,desc!$A$41,IF(desc!$B$1=2,desc!$B$41,IF(desc!$B$1=3,desc!$C$41,desc!$D$41)))</f>
        <v>of which with downlink transfer rate &lt; 2 Mbit/s</v>
      </c>
      <c r="B6" s="32">
        <v>170412</v>
      </c>
      <c r="C6" s="32">
        <v>130077</v>
      </c>
      <c r="D6" s="32">
        <v>110373</v>
      </c>
      <c r="E6" s="32">
        <v>51999</v>
      </c>
      <c r="F6" s="32">
        <v>12927</v>
      </c>
      <c r="G6" s="32">
        <v>11783</v>
      </c>
      <c r="H6" s="32">
        <v>84309</v>
      </c>
      <c r="I6" s="144">
        <f>Tab_SF8!I6</f>
        <v>105910</v>
      </c>
      <c r="J6" s="144">
        <f>Tab_SF8!J6</f>
        <v>6492</v>
      </c>
      <c r="K6" s="144">
        <f>Tab_SF8!K6</f>
        <v>10182</v>
      </c>
      <c r="L6" s="173">
        <v>2853</v>
      </c>
      <c r="M6" s="245">
        <v>3093</v>
      </c>
      <c r="N6" s="245">
        <v>1703</v>
      </c>
      <c r="O6" s="252">
        <v>1316</v>
      </c>
      <c r="P6" s="252">
        <v>1508</v>
      </c>
      <c r="R6" s="199">
        <f>(N6-M6)/ABS(M6)</f>
        <v>-0.4494018752020692</v>
      </c>
    </row>
    <row r="7" spans="1:18" x14ac:dyDescent="0.2">
      <c r="A7" s="88" t="str">
        <f>IF(desc!$B$1=1,desc!$A$42,IF(desc!$B$1=2,desc!$B$42,IF(desc!$B$1=3,desc!$C$42,desc!$D$42)))</f>
        <v>of which with downlink transfer rate ≥ 2 Mbit/s and &lt; 10 Mbit/s</v>
      </c>
      <c r="B7" s="33">
        <v>426390</v>
      </c>
      <c r="C7" s="33">
        <v>404614</v>
      </c>
      <c r="D7" s="34">
        <v>178016</v>
      </c>
      <c r="E7" s="34">
        <v>199021</v>
      </c>
      <c r="F7" s="34">
        <v>137880</v>
      </c>
      <c r="G7" s="33">
        <v>127202</v>
      </c>
      <c r="H7" s="33">
        <v>152066</v>
      </c>
      <c r="I7" s="145">
        <f>Tab_SF8!I7</f>
        <v>80539</v>
      </c>
      <c r="J7" s="145">
        <f>Tab_SF8!J7</f>
        <v>163384</v>
      </c>
      <c r="K7" s="145">
        <f>Tab_SF8!K7</f>
        <v>139403</v>
      </c>
      <c r="L7" s="174">
        <v>109141</v>
      </c>
      <c r="M7" s="245">
        <v>87910</v>
      </c>
      <c r="N7" s="245">
        <v>11070</v>
      </c>
      <c r="O7" s="252">
        <v>10357</v>
      </c>
      <c r="P7" s="252">
        <v>5116</v>
      </c>
      <c r="R7" s="199">
        <f t="shared" ref="R7:R10" si="0">(N7-M7)/ABS(M7)</f>
        <v>-0.87407575929928338</v>
      </c>
    </row>
    <row r="8" spans="1:18" x14ac:dyDescent="0.2">
      <c r="A8" s="89" t="str">
        <f>IF(desc!$B$1=1,desc!$A$43,IF(desc!$B$1=2,desc!$B$43,IF(desc!$B$1=3,desc!$C$43,desc!$D$43)))</f>
        <v>of which with downlink transfer rate ≥ 10 Mbit/s and &lt; 30 Mbit/s b)</v>
      </c>
      <c r="B8" s="35">
        <v>130846</v>
      </c>
      <c r="C8" s="35">
        <v>233359</v>
      </c>
      <c r="D8" s="34">
        <v>510774</v>
      </c>
      <c r="E8" s="34">
        <v>568273</v>
      </c>
      <c r="F8" s="34">
        <v>709736</v>
      </c>
      <c r="G8" s="33">
        <v>387559</v>
      </c>
      <c r="H8" s="33">
        <v>273949</v>
      </c>
      <c r="I8" s="145">
        <f>Tab_SF8!I8</f>
        <v>180518</v>
      </c>
      <c r="J8" s="145">
        <f>Tab_SF8!J8</f>
        <v>98787</v>
      </c>
      <c r="K8" s="145">
        <f>Tab_SF8!K8</f>
        <v>113981</v>
      </c>
      <c r="L8" s="174">
        <v>83472</v>
      </c>
      <c r="M8" s="245">
        <v>58575</v>
      </c>
      <c r="N8" s="245">
        <v>108503</v>
      </c>
      <c r="O8" s="252">
        <v>92972</v>
      </c>
      <c r="P8" s="252">
        <v>81286</v>
      </c>
      <c r="R8" s="199">
        <f t="shared" si="0"/>
        <v>0.8523772940674349</v>
      </c>
    </row>
    <row r="9" spans="1:18" x14ac:dyDescent="0.2">
      <c r="A9" s="90" t="str">
        <f>IF(desc!$B$1=1,desc!$A$44,IF(desc!$B$1=2,desc!$B$44,IF(desc!$B$1=3,desc!$C$44,desc!$D$44)))</f>
        <v>of which with downlink transfer rate ≥ 30 Mbit/s and &lt; 100 Mbit/s</v>
      </c>
      <c r="B9" s="35" t="s">
        <v>12</v>
      </c>
      <c r="C9" s="35" t="s">
        <v>12</v>
      </c>
      <c r="D9" s="36" t="s">
        <v>12</v>
      </c>
      <c r="E9" s="36" t="s">
        <v>12</v>
      </c>
      <c r="F9" s="36" t="s">
        <v>12</v>
      </c>
      <c r="G9" s="33">
        <v>369501</v>
      </c>
      <c r="H9" s="33">
        <v>359774</v>
      </c>
      <c r="I9" s="145">
        <f>Tab_SF8!I9</f>
        <v>275375</v>
      </c>
      <c r="J9" s="145">
        <f>Tab_SF8!J9</f>
        <v>284033</v>
      </c>
      <c r="K9" s="145">
        <f>Tab_SF8!K9</f>
        <v>350123</v>
      </c>
      <c r="L9" s="174">
        <v>292678</v>
      </c>
      <c r="M9" s="245">
        <v>237830</v>
      </c>
      <c r="N9" s="245">
        <v>186324</v>
      </c>
      <c r="O9" s="252">
        <v>142417</v>
      </c>
      <c r="P9" s="252">
        <v>101308</v>
      </c>
      <c r="R9" s="199">
        <f t="shared" si="0"/>
        <v>-0.21656645503090444</v>
      </c>
    </row>
    <row r="10" spans="1:18" x14ac:dyDescent="0.2">
      <c r="A10" s="91" t="str">
        <f>IF(desc!$B$1=1,desc!$A$45,IF(desc!$B$1=2,desc!$B$45,IF(desc!$B$1=3,desc!$C$45,desc!$D$45)))</f>
        <v xml:space="preserve">of which with downlink transfer rate ≥ 100 Mbit/s </v>
      </c>
      <c r="B10" s="35">
        <v>3373</v>
      </c>
      <c r="C10" s="35">
        <v>1378</v>
      </c>
      <c r="D10" s="34">
        <v>4469</v>
      </c>
      <c r="E10" s="34">
        <v>54609</v>
      </c>
      <c r="F10" s="34">
        <v>117466</v>
      </c>
      <c r="G10" s="33">
        <v>210991</v>
      </c>
      <c r="H10" s="33">
        <v>280117</v>
      </c>
      <c r="I10" s="145">
        <f>Tab_SF8!I10</f>
        <v>576929</v>
      </c>
      <c r="J10" s="145">
        <f>Tab_SF8!J10</f>
        <v>691446</v>
      </c>
      <c r="K10" s="145">
        <f>Tab_SF8!K10</f>
        <v>644905</v>
      </c>
      <c r="L10" s="174">
        <v>643090</v>
      </c>
      <c r="M10" s="245">
        <v>739504</v>
      </c>
      <c r="N10" s="245">
        <v>748296</v>
      </c>
      <c r="O10" s="252">
        <v>809610</v>
      </c>
      <c r="P10" s="252">
        <v>843376</v>
      </c>
      <c r="R10" s="199">
        <f t="shared" si="0"/>
        <v>1.188904995780956E-2</v>
      </c>
    </row>
    <row r="11" spans="1:18" x14ac:dyDescent="0.2">
      <c r="A11" s="91" t="str">
        <f>IF(desc!$B$1=1,desc!$A$46,IF(desc!$B$1=2,desc!$B$46,IF(desc!$B$1=3,desc!$C$46,desc!$D$46)))</f>
        <v>of which unknown rate</v>
      </c>
      <c r="B11" s="35">
        <v>29781</v>
      </c>
      <c r="C11" s="35">
        <v>22142</v>
      </c>
      <c r="D11" s="34">
        <v>14572</v>
      </c>
      <c r="E11" s="34">
        <v>16404</v>
      </c>
      <c r="F11" s="34" t="s">
        <v>21</v>
      </c>
      <c r="G11" s="33" t="s">
        <v>21</v>
      </c>
      <c r="H11" s="33" t="s">
        <v>21</v>
      </c>
      <c r="I11" s="33" t="str">
        <f>Tab_SF8!I11</f>
        <v>a)</v>
      </c>
      <c r="J11" s="33" t="str">
        <f>Tab_SF8!J11</f>
        <v>a)</v>
      </c>
      <c r="K11" s="33" t="str">
        <f>Tab_SF8!K11</f>
        <v>a)</v>
      </c>
      <c r="L11" s="206" t="s">
        <v>21</v>
      </c>
      <c r="M11" s="225" t="s">
        <v>21</v>
      </c>
      <c r="N11" s="252" t="s">
        <v>21</v>
      </c>
      <c r="O11" s="252" t="s">
        <v>21</v>
      </c>
      <c r="P11" s="252" t="s">
        <v>21</v>
      </c>
      <c r="R11" s="199" t="s">
        <v>21</v>
      </c>
    </row>
    <row r="12" spans="1:18" x14ac:dyDescent="0.2">
      <c r="A12" s="91" t="str">
        <f>IF(desc!$B$1=1,desc!$A$47,IF(desc!$B$1=2,desc!$B$47,IF(desc!$B$1=3,desc!$C$47,desc!$D$47)))</f>
        <v>Total number of users connected via cablem modem</v>
      </c>
      <c r="B12" s="37">
        <v>760802</v>
      </c>
      <c r="C12" s="37">
        <v>791570</v>
      </c>
      <c r="D12" s="38">
        <v>818204</v>
      </c>
      <c r="E12" s="38">
        <v>890306</v>
      </c>
      <c r="F12" s="38">
        <v>978009</v>
      </c>
      <c r="G12" s="39">
        <v>1107036</v>
      </c>
      <c r="H12" s="39">
        <v>1150215</v>
      </c>
      <c r="I12" s="146">
        <f>Tab_SF8!I12</f>
        <v>1219271</v>
      </c>
      <c r="J12" s="146">
        <f>Tab_SF8!J12</f>
        <v>1244142</v>
      </c>
      <c r="K12" s="146">
        <f>Tab_SF8!K12</f>
        <v>1258594</v>
      </c>
      <c r="L12" s="207">
        <v>1131234</v>
      </c>
      <c r="M12" s="226">
        <v>1126912</v>
      </c>
      <c r="N12" s="175">
        <v>1055896</v>
      </c>
      <c r="O12" s="332">
        <v>1056672</v>
      </c>
      <c r="P12" s="332">
        <v>1032594</v>
      </c>
      <c r="R12" s="201">
        <f>(N12-M12)/ABS(M12)</f>
        <v>-6.3018230349840984E-2</v>
      </c>
    </row>
    <row r="13" spans="1:18" s="14" customFormat="1" x14ac:dyDescent="0.2">
      <c r="A13" s="92" t="str">
        <f>IF(desc!$B$1=1,desc!$A$48,IF(desc!$B$1=2,desc!$B$48,IF(desc!$B$1=3,desc!$C$48,desc!$D$48)))</f>
        <v xml:space="preserve"> Of which, those using copper connections with DSL equipment</v>
      </c>
      <c r="B13" s="131"/>
      <c r="C13" s="132"/>
      <c r="D13" s="133"/>
      <c r="E13" s="133"/>
      <c r="F13" s="133"/>
      <c r="G13" s="132"/>
      <c r="H13" s="132"/>
      <c r="I13" s="147"/>
      <c r="J13" s="147">
        <f>Tab_SF8!J13</f>
        <v>0</v>
      </c>
      <c r="K13" s="147">
        <f>Tab_SF8!K13</f>
        <v>0</v>
      </c>
      <c r="L13" s="208"/>
      <c r="M13" s="226"/>
      <c r="N13" s="175"/>
      <c r="O13" s="332"/>
      <c r="P13" s="332"/>
      <c r="R13" s="18"/>
    </row>
    <row r="14" spans="1:18" ht="13.35" customHeight="1" x14ac:dyDescent="0.2">
      <c r="A14" s="80" t="str">
        <f>IF(desc!$B$1=1,desc!$A$49,IF(desc!$B$1=2,desc!$B$49,IF(desc!$B$1=3,desc!$C$49,desc!$D$49)))</f>
        <v>of which with downlink transfer rate &lt; 2 Mbit/s</v>
      </c>
      <c r="B14" s="40">
        <v>281234</v>
      </c>
      <c r="C14" s="40">
        <v>386084</v>
      </c>
      <c r="D14" s="41">
        <v>415553</v>
      </c>
      <c r="E14" s="41">
        <v>402831</v>
      </c>
      <c r="F14" s="41">
        <v>394816</v>
      </c>
      <c r="G14" s="42">
        <v>158121</v>
      </c>
      <c r="H14" s="42">
        <v>126109</v>
      </c>
      <c r="I14" s="148">
        <f>Tab_SF8!I14</f>
        <v>135511</v>
      </c>
      <c r="J14" s="148">
        <f>Tab_SF8!J14</f>
        <v>86757</v>
      </c>
      <c r="K14" s="148">
        <f>Tab_SF8!K14</f>
        <v>3005</v>
      </c>
      <c r="L14" s="209">
        <v>681</v>
      </c>
      <c r="M14" s="227">
        <v>209</v>
      </c>
      <c r="N14" s="253">
        <v>141</v>
      </c>
      <c r="O14" s="257">
        <v>2038</v>
      </c>
      <c r="P14" s="257">
        <v>1498</v>
      </c>
      <c r="R14" s="199">
        <f>(N14-M14)/ABS(M14)</f>
        <v>-0.32535885167464113</v>
      </c>
    </row>
    <row r="15" spans="1:18" x14ac:dyDescent="0.2">
      <c r="A15" s="88" t="str">
        <f>IF(desc!$B$1=1,desc!$A$50,IF(desc!$B$1=2,desc!$B$50,IF(desc!$B$1=3,desc!$C$50,desc!$D$50)))</f>
        <v>of which with downlink transfer rate ≥ 2 Mbit/s and &lt; 10 Mbit/s</v>
      </c>
      <c r="B15" s="40">
        <v>1353676</v>
      </c>
      <c r="C15" s="40">
        <v>1047647</v>
      </c>
      <c r="D15" s="41">
        <v>1259689</v>
      </c>
      <c r="E15" s="41">
        <v>1070972</v>
      </c>
      <c r="F15" s="41">
        <v>832047</v>
      </c>
      <c r="G15" s="42">
        <v>581779</v>
      </c>
      <c r="H15" s="42">
        <v>611077</v>
      </c>
      <c r="I15" s="148">
        <f>Tab_SF8!I15</f>
        <v>606354</v>
      </c>
      <c r="J15" s="148">
        <f>Tab_SF8!J15</f>
        <v>306729</v>
      </c>
      <c r="K15" s="148">
        <f>Tab_SF8!K15</f>
        <v>88401</v>
      </c>
      <c r="L15" s="209">
        <v>59811</v>
      </c>
      <c r="M15" s="227">
        <v>38080</v>
      </c>
      <c r="N15" s="253">
        <v>32731</v>
      </c>
      <c r="O15" s="257">
        <v>21007</v>
      </c>
      <c r="P15" s="257">
        <v>17739</v>
      </c>
      <c r="R15" s="199">
        <f t="shared" ref="R15:R18" si="1">(N15-M15)/ABS(M15)</f>
        <v>-0.14046743697478992</v>
      </c>
    </row>
    <row r="16" spans="1:18" x14ac:dyDescent="0.2">
      <c r="A16" s="89" t="str">
        <f>IF(desc!$B$1=1,desc!$A$51,IF(desc!$B$1=2,desc!$B$51,IF(desc!$B$1=3,desc!$C$51,desc!$D$51)))</f>
        <v>of which with downlink transfer rate ≥ 10 Mbit/s and &lt; 30 Mbit/s b)</v>
      </c>
      <c r="B16" s="40">
        <v>69353</v>
      </c>
      <c r="C16" s="40">
        <v>447179</v>
      </c>
      <c r="D16" s="41">
        <v>388509</v>
      </c>
      <c r="E16" s="41">
        <v>676794</v>
      </c>
      <c r="F16" s="41">
        <v>960865</v>
      </c>
      <c r="G16" s="42">
        <v>1028879</v>
      </c>
      <c r="H16" s="42">
        <v>828780.57609861856</v>
      </c>
      <c r="I16" s="148">
        <f>Tab_SF8!I16</f>
        <v>904016</v>
      </c>
      <c r="J16" s="148">
        <f>Tab_SF8!J16</f>
        <v>1016170</v>
      </c>
      <c r="K16" s="148">
        <f>Tab_SF8!K16</f>
        <v>246026</v>
      </c>
      <c r="L16" s="209">
        <v>146296</v>
      </c>
      <c r="M16" s="227">
        <v>183522</v>
      </c>
      <c r="N16" s="253">
        <v>146947</v>
      </c>
      <c r="O16" s="257">
        <v>91512</v>
      </c>
      <c r="P16" s="257">
        <v>72247</v>
      </c>
      <c r="R16" s="199">
        <f t="shared" si="1"/>
        <v>-0.19929490742254335</v>
      </c>
    </row>
    <row r="17" spans="1:18" x14ac:dyDescent="0.2">
      <c r="A17" s="90" t="str">
        <f>IF(desc!$B$1=1,desc!$A$52,IF(desc!$B$1=2,desc!$B$52,IF(desc!$B$1=3,desc!$C$52,desc!$D$52)))</f>
        <v>of which with downlink transfer rate ≥ 30 Mbit/s and &lt; 100 Mbit/s</v>
      </c>
      <c r="B17" s="35" t="s">
        <v>12</v>
      </c>
      <c r="C17" s="35" t="s">
        <v>12</v>
      </c>
      <c r="D17" s="36" t="s">
        <v>12</v>
      </c>
      <c r="E17" s="36" t="s">
        <v>12</v>
      </c>
      <c r="F17" s="36" t="s">
        <v>12</v>
      </c>
      <c r="G17" s="42">
        <v>439698</v>
      </c>
      <c r="H17" s="42">
        <v>288708.42390138132</v>
      </c>
      <c r="I17" s="148">
        <f>Tab_SF8!I17</f>
        <v>271914</v>
      </c>
      <c r="J17" s="148">
        <f>Tab_SF8!J17</f>
        <v>504243</v>
      </c>
      <c r="K17" s="148">
        <f>Tab_SF8!K17</f>
        <v>1056358</v>
      </c>
      <c r="L17" s="209">
        <v>984947</v>
      </c>
      <c r="M17" s="227">
        <v>768415</v>
      </c>
      <c r="N17" s="253">
        <v>579583</v>
      </c>
      <c r="O17" s="257">
        <v>367014</v>
      </c>
      <c r="P17" s="257">
        <v>254965</v>
      </c>
      <c r="R17" s="199">
        <f t="shared" si="1"/>
        <v>-0.2457422096132949</v>
      </c>
    </row>
    <row r="18" spans="1:18" x14ac:dyDescent="0.2">
      <c r="A18" s="91" t="str">
        <f>IF(desc!$B$1=1,desc!$A$53,IF(desc!$B$1=2,desc!$B$53,IF(desc!$B$1=3,desc!$C$53,desc!$D$53)))</f>
        <v xml:space="preserve">of which with downlink transfer rate ≥ 100 Mbit/s </v>
      </c>
      <c r="B18" s="40">
        <v>60</v>
      </c>
      <c r="C18" s="40">
        <v>21</v>
      </c>
      <c r="D18" s="41">
        <v>427</v>
      </c>
      <c r="E18" s="41">
        <v>143</v>
      </c>
      <c r="F18" s="41">
        <v>33</v>
      </c>
      <c r="G18" s="42">
        <v>280</v>
      </c>
      <c r="H18" s="42">
        <v>346024</v>
      </c>
      <c r="I18" s="148">
        <f>Tab_SF8!I18</f>
        <v>258858</v>
      </c>
      <c r="J18" s="148">
        <f>Tab_SF8!J18</f>
        <v>163113</v>
      </c>
      <c r="K18" s="148">
        <f>Tab_SF8!K18</f>
        <v>665462</v>
      </c>
      <c r="L18" s="210">
        <v>829055</v>
      </c>
      <c r="M18" s="228">
        <v>1051121</v>
      </c>
      <c r="N18" s="254">
        <v>1270123</v>
      </c>
      <c r="O18" s="336">
        <v>1553465</v>
      </c>
      <c r="P18" s="336">
        <v>1574485</v>
      </c>
      <c r="R18" s="199">
        <f t="shared" si="1"/>
        <v>0.20835089395036346</v>
      </c>
    </row>
    <row r="19" spans="1:18" x14ac:dyDescent="0.2">
      <c r="A19" s="91" t="str">
        <f>IF(desc!$B$1=1,desc!$A$54,IF(desc!$B$1=2,desc!$B$54,IF(desc!$B$1=3,desc!$C$54,desc!$D$54)))</f>
        <v>of which unknown rate</v>
      </c>
      <c r="B19" s="40">
        <v>81877</v>
      </c>
      <c r="C19" s="40">
        <v>54931</v>
      </c>
      <c r="D19" s="41">
        <v>11984</v>
      </c>
      <c r="E19" s="41">
        <v>8400</v>
      </c>
      <c r="F19" s="34" t="s">
        <v>21</v>
      </c>
      <c r="G19" s="33" t="s">
        <v>21</v>
      </c>
      <c r="H19" s="33" t="s">
        <v>21</v>
      </c>
      <c r="I19" s="33" t="str">
        <f>Tab_SF8!I19</f>
        <v>a)</v>
      </c>
      <c r="J19" s="33" t="str">
        <f>Tab_SF8!J19</f>
        <v>a)</v>
      </c>
      <c r="K19" s="33" t="str">
        <f>Tab_SF8!K19</f>
        <v>a)</v>
      </c>
      <c r="L19" s="206" t="s">
        <v>21</v>
      </c>
      <c r="M19" s="225" t="s">
        <v>21</v>
      </c>
      <c r="N19" s="252" t="s">
        <v>21</v>
      </c>
      <c r="O19" s="252" t="s">
        <v>21</v>
      </c>
      <c r="P19" s="252" t="s">
        <v>21</v>
      </c>
      <c r="R19" s="199" t="s">
        <v>21</v>
      </c>
    </row>
    <row r="20" spans="1:18" x14ac:dyDescent="0.2">
      <c r="A20" s="91" t="str">
        <f>IF(desc!$B$1=1,desc!$A$55,IF(desc!$B$1=2,desc!$B$55,IF(desc!$B$1=3,desc!$C$55,desc!$D$55)))</f>
        <v>Total number of users connected via DSL equipment</v>
      </c>
      <c r="B20" s="43">
        <v>1786200</v>
      </c>
      <c r="C20" s="43">
        <v>1935862</v>
      </c>
      <c r="D20" s="44">
        <v>2076162</v>
      </c>
      <c r="E20" s="44">
        <v>2159140</v>
      </c>
      <c r="F20" s="44">
        <v>2187761</v>
      </c>
      <c r="G20" s="45">
        <v>2208757</v>
      </c>
      <c r="H20" s="45">
        <v>2200699</v>
      </c>
      <c r="I20" s="149">
        <f>Tab_SF8!I20</f>
        <v>2176653</v>
      </c>
      <c r="J20" s="149">
        <f>Tab_SF8!J20</f>
        <v>2077012</v>
      </c>
      <c r="K20" s="149">
        <f>Tab_SF8!K20</f>
        <v>2059252</v>
      </c>
      <c r="L20" s="211">
        <v>2020790</v>
      </c>
      <c r="M20" s="229">
        <v>2041347</v>
      </c>
      <c r="N20" s="255">
        <v>2029525</v>
      </c>
      <c r="O20" s="339">
        <v>2035036</v>
      </c>
      <c r="P20" s="339">
        <v>1920934</v>
      </c>
      <c r="R20" s="201">
        <f>(N20-M20)/ABS(M20)</f>
        <v>-5.7912740949970778E-3</v>
      </c>
    </row>
    <row r="21" spans="1:18" x14ac:dyDescent="0.2">
      <c r="A21" s="93" t="str">
        <f>IF(desc!$B$1=1,desc!$A$56,IF(desc!$B$1=2,desc!$B$56,IF(desc!$B$1=3,desc!$C$56,desc!$D$56)))</f>
        <v>Of which, those using optical fibre FTTH</v>
      </c>
      <c r="B21" s="134"/>
      <c r="C21" s="135"/>
      <c r="D21" s="136"/>
      <c r="E21" s="136"/>
      <c r="F21" s="136"/>
      <c r="G21" s="135"/>
      <c r="H21" s="135"/>
      <c r="I21" s="150"/>
      <c r="J21" s="150">
        <f>Tab_SF8!J21</f>
        <v>0</v>
      </c>
      <c r="K21" s="150">
        <f>Tab_SF8!K21</f>
        <v>0</v>
      </c>
      <c r="L21" s="212"/>
      <c r="M21" s="230"/>
      <c r="N21" s="176"/>
      <c r="O21" s="344"/>
      <c r="P21" s="344"/>
      <c r="R21" s="21"/>
    </row>
    <row r="22" spans="1:18" x14ac:dyDescent="0.2">
      <c r="A22" s="80" t="str">
        <f>IF(desc!$B$1=1,desc!$A$57,IF(desc!$B$1=2,desc!$B$57,IF(desc!$B$1=3,desc!$C$57,desc!$D$57)))</f>
        <v>of which with downlink transfer rate &lt; 2 Mbit/s</v>
      </c>
      <c r="B22" s="40">
        <v>1778</v>
      </c>
      <c r="C22" s="40">
        <v>921</v>
      </c>
      <c r="D22" s="41">
        <v>1280</v>
      </c>
      <c r="E22" s="41">
        <v>1498</v>
      </c>
      <c r="F22" s="41">
        <v>1301</v>
      </c>
      <c r="G22" s="42">
        <v>913</v>
      </c>
      <c r="H22" s="42">
        <v>522</v>
      </c>
      <c r="I22" s="148">
        <f>Tab_SF8!I22</f>
        <v>225</v>
      </c>
      <c r="J22" s="148">
        <f>Tab_SF8!J22</f>
        <v>68</v>
      </c>
      <c r="K22" s="148">
        <f>Tab_SF8!K22</f>
        <v>2129</v>
      </c>
      <c r="L22" s="210">
        <v>23</v>
      </c>
      <c r="M22" s="228">
        <v>885</v>
      </c>
      <c r="N22" s="254">
        <v>54</v>
      </c>
      <c r="O22" s="336">
        <v>792</v>
      </c>
      <c r="P22" s="336">
        <v>1916</v>
      </c>
      <c r="R22" s="199">
        <f>(N22-M22)/ABS(M22)</f>
        <v>-0.93898305084745759</v>
      </c>
    </row>
    <row r="23" spans="1:18" x14ac:dyDescent="0.2">
      <c r="A23" s="88" t="str">
        <f>IF(desc!$B$1=1,desc!$A$58,IF(desc!$B$1=2,desc!$B$58,IF(desc!$B$1=3,desc!$C$58,desc!$D$58)))</f>
        <v>of which with downlink transfer rate ≥ 2 Mbit/s and &lt; 10 Mbit/s</v>
      </c>
      <c r="B23" s="40">
        <v>689</v>
      </c>
      <c r="C23" s="40">
        <v>1839</v>
      </c>
      <c r="D23" s="41">
        <v>2739</v>
      </c>
      <c r="E23" s="41">
        <v>3203</v>
      </c>
      <c r="F23" s="41">
        <v>3354</v>
      </c>
      <c r="G23" s="42">
        <v>15926</v>
      </c>
      <c r="H23" s="42">
        <v>2498</v>
      </c>
      <c r="I23" s="148">
        <f>Tab_SF8!I23</f>
        <v>2869</v>
      </c>
      <c r="J23" s="148">
        <f>Tab_SF8!J23</f>
        <v>12345</v>
      </c>
      <c r="K23" s="148">
        <f>Tab_SF8!K23</f>
        <v>6476</v>
      </c>
      <c r="L23" s="210">
        <v>7743</v>
      </c>
      <c r="M23" s="228">
        <v>7025</v>
      </c>
      <c r="N23" s="254">
        <v>3229</v>
      </c>
      <c r="O23" s="336">
        <v>2797</v>
      </c>
      <c r="P23" s="336">
        <v>3139</v>
      </c>
      <c r="R23" s="199">
        <f t="shared" ref="R23:R31" si="2">(N23-M23)/ABS(M23)</f>
        <v>-0.540355871886121</v>
      </c>
    </row>
    <row r="24" spans="1:18" x14ac:dyDescent="0.2">
      <c r="A24" s="89" t="str">
        <f>IF(desc!$B$1=1,desc!$A$59,IF(desc!$B$1=2,desc!$B$59,IF(desc!$B$1=3,desc!$C$59,desc!$D$59)))</f>
        <v>of which with downlink transfer rate ≥ 10 Mbit/s and &lt; 30 Mbit/s b)</v>
      </c>
      <c r="B24" s="40">
        <v>904</v>
      </c>
      <c r="C24" s="40">
        <v>3039</v>
      </c>
      <c r="D24" s="41">
        <v>7020</v>
      </c>
      <c r="E24" s="41">
        <v>12860</v>
      </c>
      <c r="F24" s="41">
        <v>32804</v>
      </c>
      <c r="G24" s="42">
        <v>31337</v>
      </c>
      <c r="H24" s="42">
        <v>94771</v>
      </c>
      <c r="I24" s="148">
        <f>Tab_SF8!I24</f>
        <v>204744</v>
      </c>
      <c r="J24" s="148">
        <f>Tab_SF8!J24</f>
        <v>347667</v>
      </c>
      <c r="K24" s="148">
        <f>Tab_SF8!K24</f>
        <v>34171</v>
      </c>
      <c r="L24" s="210">
        <v>59121</v>
      </c>
      <c r="M24" s="228">
        <v>22594</v>
      </c>
      <c r="N24" s="254">
        <v>20728</v>
      </c>
      <c r="O24" s="336">
        <v>17518</v>
      </c>
      <c r="P24" s="336">
        <v>17946</v>
      </c>
      <c r="R24" s="199">
        <f t="shared" si="2"/>
        <v>-8.2588297778171199E-2</v>
      </c>
    </row>
    <row r="25" spans="1:18" x14ac:dyDescent="0.2">
      <c r="A25" s="90" t="str">
        <f>IF(desc!$B$1=1,desc!$A$60,IF(desc!$B$1=2,desc!$B$60,IF(desc!$B$1=3,desc!$C$60,desc!$D$60)))</f>
        <v>of which with downlink transfer rate ≥ 30 Mbit/s and &lt; 100 Mbit/s</v>
      </c>
      <c r="B25" s="35" t="s">
        <v>12</v>
      </c>
      <c r="C25" s="35" t="s">
        <v>12</v>
      </c>
      <c r="D25" s="36" t="s">
        <v>12</v>
      </c>
      <c r="E25" s="36" t="s">
        <v>12</v>
      </c>
      <c r="F25" s="36" t="s">
        <v>12</v>
      </c>
      <c r="G25" s="42">
        <v>69511</v>
      </c>
      <c r="H25" s="42">
        <v>79332</v>
      </c>
      <c r="I25" s="148">
        <f>Tab_SF8!I25</f>
        <v>79641</v>
      </c>
      <c r="J25" s="148">
        <f>Tab_SF8!J25</f>
        <v>44895</v>
      </c>
      <c r="K25" s="148">
        <f>Tab_SF8!K25</f>
        <v>76220</v>
      </c>
      <c r="L25" s="210">
        <v>90305</v>
      </c>
      <c r="M25" s="228">
        <v>80108</v>
      </c>
      <c r="N25" s="254">
        <v>77631</v>
      </c>
      <c r="O25" s="336">
        <v>53571</v>
      </c>
      <c r="P25" s="336">
        <v>41477</v>
      </c>
      <c r="R25" s="199">
        <f t="shared" si="2"/>
        <v>-3.0920756978079594E-2</v>
      </c>
    </row>
    <row r="26" spans="1:18" x14ac:dyDescent="0.2">
      <c r="A26" s="91" t="str">
        <f>IF(desc!$B$1=1,desc!$A$61,IF(desc!$B$1=2,desc!$B$61,IF(desc!$B$1=3,desc!$C$61,desc!$D$61)))</f>
        <v>of which with downlink transfer rate ≥ 100 Mbit/s and &lt; 1 Gbit/s e)</v>
      </c>
      <c r="B26" s="40">
        <v>450</v>
      </c>
      <c r="C26" s="40">
        <v>723</v>
      </c>
      <c r="D26" s="41">
        <v>929</v>
      </c>
      <c r="E26" s="41">
        <v>5507</v>
      </c>
      <c r="F26" s="41">
        <v>742</v>
      </c>
      <c r="G26" s="42">
        <v>2249</v>
      </c>
      <c r="H26" s="42">
        <v>5506</v>
      </c>
      <c r="I26" s="148">
        <f>Tab_SF8!I26</f>
        <v>14039</v>
      </c>
      <c r="J26" s="148">
        <f>Tab_SF8!J26</f>
        <v>44176</v>
      </c>
      <c r="K26" s="148">
        <f>Tab_SF8!K26</f>
        <v>475312</v>
      </c>
      <c r="L26" s="210">
        <v>103079</v>
      </c>
      <c r="M26" s="228">
        <v>167127</v>
      </c>
      <c r="N26" s="254">
        <v>193756</v>
      </c>
      <c r="O26" s="336">
        <v>115811</v>
      </c>
      <c r="P26" s="336">
        <v>139015</v>
      </c>
      <c r="R26" s="199">
        <f t="shared" si="2"/>
        <v>0.15933391971375063</v>
      </c>
    </row>
    <row r="27" spans="1:18" x14ac:dyDescent="0.2">
      <c r="A27" s="91" t="str">
        <f>IF(desc!$B$1=1,desc!$A$62,IF(desc!$B$1=2,desc!$B$62,IF(desc!$B$1=3,desc!$C$62,desc!$D$62)))</f>
        <v>of which with downlink transfer rate ≥ 1 Gbit/s</v>
      </c>
      <c r="B27" s="40"/>
      <c r="C27" s="40"/>
      <c r="D27" s="41"/>
      <c r="E27" s="41"/>
      <c r="F27" s="41"/>
      <c r="G27" s="42"/>
      <c r="H27" s="42"/>
      <c r="I27" s="148"/>
      <c r="J27" s="148"/>
      <c r="K27" s="148"/>
      <c r="L27" s="210">
        <v>460018</v>
      </c>
      <c r="M27" s="228">
        <v>567254</v>
      </c>
      <c r="N27" s="254">
        <v>629838</v>
      </c>
      <c r="O27" s="336">
        <v>886577</v>
      </c>
      <c r="P27" s="336">
        <v>941666</v>
      </c>
      <c r="R27" s="199">
        <f t="shared" si="2"/>
        <v>0.11032800121286056</v>
      </c>
    </row>
    <row r="28" spans="1:18" x14ac:dyDescent="0.2">
      <c r="A28" s="91" t="str">
        <f>IF(desc!$B$1=1,desc!$A$63,IF(desc!$B$1=2,desc!$B$63,IF(desc!$B$1=3,desc!$C$63,desc!$D$63)))</f>
        <v>of which unknown rate</v>
      </c>
      <c r="B28" s="40">
        <v>139</v>
      </c>
      <c r="C28" s="40">
        <v>103</v>
      </c>
      <c r="D28" s="41">
        <v>610</v>
      </c>
      <c r="E28" s="41">
        <v>1172</v>
      </c>
      <c r="F28" s="34" t="s">
        <v>21</v>
      </c>
      <c r="G28" s="33" t="s">
        <v>21</v>
      </c>
      <c r="H28" s="33" t="s">
        <v>21</v>
      </c>
      <c r="I28" s="33" t="str">
        <f>Tab_SF8!I28</f>
        <v>a)</v>
      </c>
      <c r="J28" s="33" t="str">
        <f>Tab_SF8!J28</f>
        <v>a)</v>
      </c>
      <c r="K28" s="33" t="str">
        <f>Tab_SF8!K28</f>
        <v>a)</v>
      </c>
      <c r="L28" s="206" t="s">
        <v>21</v>
      </c>
      <c r="M28" s="225" t="s">
        <v>21</v>
      </c>
      <c r="N28" s="252" t="s">
        <v>21</v>
      </c>
      <c r="O28" s="252" t="s">
        <v>21</v>
      </c>
      <c r="P28" s="252" t="s">
        <v>21</v>
      </c>
      <c r="R28" s="199" t="s">
        <v>21</v>
      </c>
    </row>
    <row r="29" spans="1:18" x14ac:dyDescent="0.2">
      <c r="A29" s="94" t="str">
        <f>IF(desc!$B$1=1,desc!$A$64,IF(desc!$B$1=2,desc!$B$64,IF(desc!$B$1=3,desc!$C$64,desc!$D$64)))</f>
        <v>Total number of users connected via optical fibre FTTH</v>
      </c>
      <c r="B29" s="43">
        <v>3960</v>
      </c>
      <c r="C29" s="43">
        <v>6625</v>
      </c>
      <c r="D29" s="44">
        <v>12578</v>
      </c>
      <c r="E29" s="44">
        <v>24240</v>
      </c>
      <c r="F29" s="44">
        <v>38201</v>
      </c>
      <c r="G29" s="45">
        <v>119936</v>
      </c>
      <c r="H29" s="45">
        <v>182629</v>
      </c>
      <c r="I29" s="149">
        <f>Tab_SF8!I29</f>
        <v>301518</v>
      </c>
      <c r="J29" s="149">
        <f>Tab_SF8!J29</f>
        <v>449151</v>
      </c>
      <c r="K29" s="149">
        <f>Tab_SF8!K29</f>
        <v>594308</v>
      </c>
      <c r="L29" s="211">
        <v>720289</v>
      </c>
      <c r="M29" s="229">
        <v>844993</v>
      </c>
      <c r="N29" s="255">
        <v>925236</v>
      </c>
      <c r="O29" s="339">
        <v>1077066</v>
      </c>
      <c r="P29" s="339">
        <v>1145159</v>
      </c>
      <c r="R29" s="199">
        <f t="shared" si="2"/>
        <v>9.4962916852565638E-2</v>
      </c>
    </row>
    <row r="30" spans="1:18" x14ac:dyDescent="0.2">
      <c r="A30" s="95" t="str">
        <f>IF(desc!$B$1=1,desc!$A$65,IF(desc!$B$1=2,desc!$B$65,IF(desc!$B$1=3,desc!$C$65,desc!$D$65)))</f>
        <v>Of which via fixed WiMAX connections</v>
      </c>
      <c r="B30" s="43">
        <v>0</v>
      </c>
      <c r="C30" s="43">
        <v>0</v>
      </c>
      <c r="D30" s="44">
        <v>0</v>
      </c>
      <c r="E30" s="44">
        <v>0</v>
      </c>
      <c r="F30" s="44">
        <v>10</v>
      </c>
      <c r="G30" s="45">
        <v>52</v>
      </c>
      <c r="H30" s="45">
        <v>102</v>
      </c>
      <c r="I30" s="149">
        <f>Tab_SF8!I30</f>
        <v>155</v>
      </c>
      <c r="J30" s="149">
        <f>Tab_SF8!J30</f>
        <v>332</v>
      </c>
      <c r="K30" s="149">
        <f>Tab_SF8!K30</f>
        <v>207</v>
      </c>
      <c r="L30" s="211">
        <v>199</v>
      </c>
      <c r="M30" s="229">
        <v>152</v>
      </c>
      <c r="N30" s="255">
        <v>9</v>
      </c>
      <c r="O30" s="339">
        <v>0</v>
      </c>
      <c r="P30" s="339">
        <v>6</v>
      </c>
      <c r="R30" s="199">
        <f t="shared" si="2"/>
        <v>-0.94078947368421051</v>
      </c>
    </row>
    <row r="31" spans="1:18" x14ac:dyDescent="0.2">
      <c r="A31" s="96" t="str">
        <f>IF(desc!$B$1=1,desc!$A$66,IF(desc!$B$1=2,desc!$B$66,IF(desc!$B$1=3,desc!$C$66,desc!$D$66)))</f>
        <v>By other types of connection (excluding use of hotspots)</v>
      </c>
      <c r="B31" s="46">
        <v>5248</v>
      </c>
      <c r="C31" s="46">
        <v>5092</v>
      </c>
      <c r="D31" s="47">
        <v>4561</v>
      </c>
      <c r="E31" s="47">
        <v>2698</v>
      </c>
      <c r="F31" s="47">
        <v>6650</v>
      </c>
      <c r="G31" s="48">
        <v>2313</v>
      </c>
      <c r="H31" s="48">
        <v>2341</v>
      </c>
      <c r="I31" s="151">
        <f>Tab_SF8!I31</f>
        <v>2966</v>
      </c>
      <c r="J31" s="151">
        <f>Tab_SF8!J31</f>
        <v>2888</v>
      </c>
      <c r="K31" s="151">
        <f>Tab_SF8!K31</f>
        <v>3164</v>
      </c>
      <c r="L31" s="213">
        <v>9691</v>
      </c>
      <c r="M31" s="231">
        <v>9116</v>
      </c>
      <c r="N31" s="256">
        <v>4076</v>
      </c>
      <c r="O31" s="260">
        <v>3987</v>
      </c>
      <c r="P31" s="260">
        <v>4503</v>
      </c>
      <c r="R31" s="199">
        <f t="shared" si="2"/>
        <v>-0.55287406757349711</v>
      </c>
    </row>
    <row r="32" spans="1:18" x14ac:dyDescent="0.2">
      <c r="A32" s="159" t="str">
        <f>IF(desc!$B$1=1,desc!$A$114,IF(desc!$B$1=2,desc!$B$114,IF(desc!$B$1=3,desc!$C$114,desc!$D$114)))</f>
        <v>Number of broadband internet users                                                    according to the downlink transfer rate</v>
      </c>
      <c r="B32" s="160"/>
      <c r="C32" s="161"/>
      <c r="D32" s="161"/>
      <c r="E32" s="161"/>
      <c r="F32" s="161"/>
      <c r="G32" s="161"/>
      <c r="H32" s="161"/>
      <c r="I32" s="162">
        <f>Tab_SF8!I32</f>
        <v>0</v>
      </c>
      <c r="J32" s="162">
        <f>Tab_SF8!J32</f>
        <v>0</v>
      </c>
      <c r="K32" s="162">
        <f>Tab_SF8!K32</f>
        <v>0</v>
      </c>
      <c r="L32" s="214"/>
      <c r="M32" s="214"/>
      <c r="N32" s="214"/>
      <c r="O32" s="214"/>
      <c r="P32" s="214"/>
      <c r="R32" s="18"/>
    </row>
    <row r="33" spans="1:18" x14ac:dyDescent="0.2">
      <c r="A33" s="80" t="s">
        <v>203</v>
      </c>
      <c r="B33" s="40">
        <v>453424</v>
      </c>
      <c r="C33" s="40">
        <v>517082</v>
      </c>
      <c r="D33" s="41">
        <v>527206</v>
      </c>
      <c r="E33" s="41">
        <v>456328</v>
      </c>
      <c r="F33" s="41">
        <v>409044</v>
      </c>
      <c r="G33" s="42">
        <v>170817</v>
      </c>
      <c r="H33" s="42">
        <v>210940</v>
      </c>
      <c r="I33" s="42">
        <f>Tab_SF8!I33</f>
        <v>241646</v>
      </c>
      <c r="J33" s="42">
        <f>Tab_SF8!J33</f>
        <v>93317</v>
      </c>
      <c r="K33" s="42">
        <f>Tab_SF8!K33</f>
        <v>15316</v>
      </c>
      <c r="L33" s="215">
        <v>3557</v>
      </c>
      <c r="M33" s="232">
        <v>4187</v>
      </c>
      <c r="N33" s="257">
        <v>1898</v>
      </c>
      <c r="O33" s="257">
        <v>4146</v>
      </c>
      <c r="P33" s="257">
        <v>4922</v>
      </c>
      <c r="R33" s="199">
        <f>(N33-M33)/ABS(M33)</f>
        <v>-0.54669214234535468</v>
      </c>
    </row>
    <row r="34" spans="1:18" x14ac:dyDescent="0.2">
      <c r="A34" s="88" t="str">
        <f>IF(desc!$B$1=1,desc!$A$115,IF(desc!$B$1=2,desc!$B$115,IF(desc!$B$1=3,desc!$C$115,desc!$D$115)))</f>
        <v xml:space="preserve"> ≥ 2 Mbit/s and &lt; 10 Mbit/s</v>
      </c>
      <c r="B34" s="40">
        <v>1780755</v>
      </c>
      <c r="C34" s="40">
        <v>1454100</v>
      </c>
      <c r="D34" s="41">
        <v>1440444</v>
      </c>
      <c r="E34" s="41">
        <v>1273196</v>
      </c>
      <c r="F34" s="41">
        <v>973281</v>
      </c>
      <c r="G34" s="42">
        <v>724907</v>
      </c>
      <c r="H34" s="42">
        <v>765641</v>
      </c>
      <c r="I34" s="42">
        <f>Tab_SF8!I34</f>
        <v>689762</v>
      </c>
      <c r="J34" s="42">
        <f>Tab_SF8!J34</f>
        <v>482458</v>
      </c>
      <c r="K34" s="42">
        <f>Tab_SF8!K34</f>
        <v>234280</v>
      </c>
      <c r="L34" s="215">
        <v>176695</v>
      </c>
      <c r="M34" s="232">
        <v>133015</v>
      </c>
      <c r="N34" s="257">
        <v>47030</v>
      </c>
      <c r="O34" s="257">
        <v>34161</v>
      </c>
      <c r="P34" s="257">
        <v>25994</v>
      </c>
      <c r="R34" s="199">
        <f t="shared" ref="R34:R36" si="3">(N34-M34)/ABS(M34)</f>
        <v>-0.6464308536631207</v>
      </c>
    </row>
    <row r="35" spans="1:18" x14ac:dyDescent="0.2">
      <c r="A35" s="88" t="str">
        <f>IF(desc!$B$1=1,desc!$A$116,IF(desc!$B$1=2,desc!$B$116,IF(desc!$B$1=3,desc!$C$116,desc!$D$116)))</f>
        <v xml:space="preserve"> ≥ 10 Mbit/s and &lt; 30 Mbit/s</v>
      </c>
      <c r="B35" s="40"/>
      <c r="C35" s="40"/>
      <c r="D35" s="41"/>
      <c r="E35" s="41"/>
      <c r="F35" s="41"/>
      <c r="G35" s="51">
        <v>1447775</v>
      </c>
      <c r="H35" s="51">
        <v>1197500.5760986186</v>
      </c>
      <c r="I35" s="51">
        <f>Tab_SF8!I35</f>
        <v>1289278</v>
      </c>
      <c r="J35" s="51">
        <f>Tab_SF8!J35</f>
        <v>1462624</v>
      </c>
      <c r="K35" s="51">
        <f>Tab_SF8!K35</f>
        <v>394178</v>
      </c>
      <c r="L35" s="216">
        <v>288889</v>
      </c>
      <c r="M35" s="233">
        <v>264691</v>
      </c>
      <c r="N35" s="258">
        <v>276178</v>
      </c>
      <c r="O35" s="258">
        <v>202002</v>
      </c>
      <c r="P35" s="258">
        <v>171479</v>
      </c>
      <c r="R35" s="199">
        <f t="shared" si="3"/>
        <v>4.3397773252585092E-2</v>
      </c>
    </row>
    <row r="36" spans="1:18" x14ac:dyDescent="0.2">
      <c r="A36" s="90" t="str">
        <f>IF(desc!$B$1=1,desc!$A$117,IF(desc!$B$1=2,desc!$B$117,IF(desc!$B$1=3,desc!$C$117,desc!$D$117)))</f>
        <v xml:space="preserve"> ≥ 30 Mbit/s and &lt; 100 Mbit/s</v>
      </c>
      <c r="B36" s="35"/>
      <c r="C36" s="35"/>
      <c r="D36" s="36"/>
      <c r="E36" s="36"/>
      <c r="F36" s="36"/>
      <c r="G36" s="42">
        <v>878710</v>
      </c>
      <c r="H36" s="42">
        <v>727814.42390138132</v>
      </c>
      <c r="I36" s="42">
        <f>Tab_SF8!I36</f>
        <v>626930</v>
      </c>
      <c r="J36" s="42">
        <f>Tab_SF8!J36</f>
        <v>833171</v>
      </c>
      <c r="K36" s="42">
        <f>Tab_SF8!K36</f>
        <v>1482701</v>
      </c>
      <c r="L36" s="215">
        <v>1367930</v>
      </c>
      <c r="M36" s="232">
        <v>1086353</v>
      </c>
      <c r="N36" s="257">
        <v>843538</v>
      </c>
      <c r="O36" s="257">
        <v>563002</v>
      </c>
      <c r="P36" s="257">
        <v>397750</v>
      </c>
      <c r="R36" s="199">
        <f t="shared" si="3"/>
        <v>-0.22351390385997921</v>
      </c>
    </row>
    <row r="37" spans="1:18" x14ac:dyDescent="0.2">
      <c r="A37" s="153" t="str">
        <f>IF(desc!$B$1=1,desc!$A$118,IF(desc!$B$1=2,desc!$B$118,IF(desc!$B$1=3,desc!$C$118,desc!$D$118)))</f>
        <v xml:space="preserve"> ≥ 10 Mbit/s and &lt; 100 Mbit/s</v>
      </c>
      <c r="B37" s="154">
        <v>201103</v>
      </c>
      <c r="C37" s="154">
        <v>683577</v>
      </c>
      <c r="D37" s="155">
        <v>906303</v>
      </c>
      <c r="E37" s="155">
        <v>1257927</v>
      </c>
      <c r="F37" s="155">
        <v>1703405</v>
      </c>
      <c r="G37" s="156"/>
      <c r="H37" s="156"/>
      <c r="I37" s="156"/>
      <c r="J37" s="156"/>
      <c r="K37" s="156"/>
      <c r="L37" s="217"/>
      <c r="M37" s="234"/>
      <c r="N37" s="284"/>
      <c r="R37" s="18"/>
    </row>
    <row r="38" spans="1:18" x14ac:dyDescent="0.2">
      <c r="A38" s="90" t="str">
        <f>IF(desc!$B$1=1,desc!$A$119,IF(desc!$B$1=2,desc!$B$119,IF(desc!$B$1=3,desc!$C$119,desc!$D$119)))</f>
        <v xml:space="preserve"> ≥ 100 Mbit/s and &lt; 1 Gbit/s</v>
      </c>
      <c r="B38" s="52">
        <v>3883</v>
      </c>
      <c r="C38" s="52">
        <v>2122</v>
      </c>
      <c r="D38" s="53">
        <v>5825</v>
      </c>
      <c r="E38" s="53">
        <v>60259</v>
      </c>
      <c r="F38" s="53">
        <v>118241</v>
      </c>
      <c r="G38" s="54">
        <v>213520</v>
      </c>
      <c r="H38" s="53">
        <v>631647</v>
      </c>
      <c r="I38" s="53">
        <f>Tab_SF8!I37</f>
        <v>849826</v>
      </c>
      <c r="J38" s="53">
        <f>Tab_SF8!J37</f>
        <v>898735</v>
      </c>
      <c r="K38" s="53">
        <f>Tab_SF8!K37</f>
        <v>1785679</v>
      </c>
      <c r="L38" s="218">
        <v>1575224</v>
      </c>
      <c r="M38" s="235">
        <v>1957752</v>
      </c>
      <c r="N38" s="259">
        <v>2212175</v>
      </c>
      <c r="O38" s="259">
        <v>2478886</v>
      </c>
      <c r="P38" s="259">
        <v>2556876</v>
      </c>
      <c r="R38" s="199">
        <f t="shared" ref="R38:R39" si="4">(N38-M38)/ABS(M38)</f>
        <v>0.12995670544583787</v>
      </c>
    </row>
    <row r="39" spans="1:18" x14ac:dyDescent="0.2">
      <c r="A39" s="90" t="str">
        <f>IF(desc!$B$1=1,desc!$A$120,IF(desc!$B$1=2,desc!$B$120,IF(desc!$B$1=3,desc!$C$120,desc!$D$120)))</f>
        <v xml:space="preserve"> ≥ 1 Gbit/s</v>
      </c>
      <c r="B39" s="52"/>
      <c r="C39" s="52"/>
      <c r="D39" s="53"/>
      <c r="E39" s="53"/>
      <c r="F39" s="53"/>
      <c r="G39" s="54"/>
      <c r="H39" s="53"/>
      <c r="I39" s="53"/>
      <c r="J39" s="53"/>
      <c r="K39" s="53"/>
      <c r="L39" s="215">
        <v>460018</v>
      </c>
      <c r="M39" s="236">
        <v>567254</v>
      </c>
      <c r="N39" s="257">
        <v>629838</v>
      </c>
      <c r="O39" s="257">
        <v>886577</v>
      </c>
      <c r="P39" s="257">
        <v>941666</v>
      </c>
      <c r="R39" s="199">
        <f t="shared" si="4"/>
        <v>0.11032800121286056</v>
      </c>
    </row>
    <row r="40" spans="1:18" x14ac:dyDescent="0.2">
      <c r="A40" s="97" t="str">
        <f>IF(desc!$B$1=1,desc!$A$121,IF(desc!$B$1=2,desc!$B$121,IF(desc!$B$1=3,desc!$C$121,desc!$D$121)))</f>
        <v>Unknown rate</v>
      </c>
      <c r="B40" s="51">
        <v>111797</v>
      </c>
      <c r="C40" s="51">
        <v>77176</v>
      </c>
      <c r="D40" s="50">
        <v>27166</v>
      </c>
      <c r="E40" s="50">
        <v>25976</v>
      </c>
      <c r="F40" s="34" t="s">
        <v>21</v>
      </c>
      <c r="G40" s="33" t="s">
        <v>21</v>
      </c>
      <c r="H40" s="33" t="s">
        <v>21</v>
      </c>
      <c r="I40" s="33" t="s">
        <v>21</v>
      </c>
      <c r="J40" s="33" t="str">
        <f>Tab_SF8!J39</f>
        <v>a)</v>
      </c>
      <c r="K40" s="33" t="str">
        <f>Tab_SF8!K39</f>
        <v>a)</v>
      </c>
      <c r="L40" s="219" t="str">
        <f>Tab_SF8!L39</f>
        <v>a)</v>
      </c>
      <c r="M40" s="225" t="s">
        <v>21</v>
      </c>
      <c r="N40" s="252" t="s">
        <v>21</v>
      </c>
      <c r="O40" s="252" t="s">
        <v>21</v>
      </c>
      <c r="P40" s="252" t="s">
        <v>21</v>
      </c>
      <c r="R40" s="199" t="s">
        <v>21</v>
      </c>
    </row>
    <row r="41" spans="1:18" x14ac:dyDescent="0.2">
      <c r="A41" s="157" t="str">
        <f>IF(desc!$B$1=1,desc!$A$75,IF(desc!$B$1=2,desc!$B$75,IF(desc!$B$1=3,desc!$C$75,desc!$D$75)))</f>
        <v>Total number of broadband internet users</v>
      </c>
      <c r="B41" s="158">
        <v>2556210</v>
      </c>
      <c r="C41" s="158">
        <v>2739149</v>
      </c>
      <c r="D41" s="158">
        <v>2911505</v>
      </c>
      <c r="E41" s="158">
        <v>3076384</v>
      </c>
      <c r="F41" s="158">
        <v>3210631</v>
      </c>
      <c r="G41" s="158">
        <v>3438094</v>
      </c>
      <c r="H41" s="158">
        <v>3535986</v>
      </c>
      <c r="I41" s="158">
        <f>Tab_SF8!I40</f>
        <v>3700563</v>
      </c>
      <c r="J41" s="158">
        <f>Tab_SF8!J40</f>
        <v>3773525</v>
      </c>
      <c r="K41" s="158">
        <f>Tab_SF8!K40</f>
        <v>3915525</v>
      </c>
      <c r="L41" s="158">
        <v>3882203</v>
      </c>
      <c r="M41" s="158">
        <v>4022520</v>
      </c>
      <c r="N41" s="158">
        <v>4014742</v>
      </c>
      <c r="O41" s="158">
        <v>4172761</v>
      </c>
      <c r="P41" s="158">
        <v>4103196</v>
      </c>
      <c r="R41" s="202">
        <f>(N41-M41)/ABS(M41)</f>
        <v>-1.9336137545618169E-3</v>
      </c>
    </row>
    <row r="42" spans="1:18" x14ac:dyDescent="0.2">
      <c r="A42" s="98" t="str">
        <f>IF(desc!$B$1=1,desc!$A$76,IF(desc!$B$1=2,desc!$B$76,IF(desc!$B$1=3,desc!$C$76,desc!$D$76)))</f>
        <v>Total number of broadband internet users as % of the total</v>
      </c>
      <c r="B42" s="137"/>
      <c r="C42" s="138"/>
      <c r="D42" s="139"/>
      <c r="E42" s="139"/>
      <c r="F42" s="139"/>
      <c r="G42" s="138"/>
      <c r="H42" s="138"/>
      <c r="I42" s="140"/>
      <c r="J42" s="140">
        <f>Tab_SF8!J41</f>
        <v>0</v>
      </c>
      <c r="K42" s="140">
        <f>Tab_SF8!K41</f>
        <v>0</v>
      </c>
      <c r="L42" s="138"/>
      <c r="M42" s="237"/>
      <c r="N42" s="177"/>
      <c r="O42" s="177"/>
      <c r="P42" s="177"/>
    </row>
    <row r="43" spans="1:18" x14ac:dyDescent="0.2">
      <c r="A43" s="99" t="str">
        <f>IF(desc!$B$1=1,desc!$A$77,IF(desc!$B$1=2,desc!$B$77,IF(desc!$B$1=3,desc!$C$77,desc!$D$77)))</f>
        <v>of which with downlink transfer rate &lt; 2 Mbit/s</v>
      </c>
      <c r="B43" s="57">
        <v>0.17738135755669526</v>
      </c>
      <c r="C43" s="57">
        <v>0.18877468878107762</v>
      </c>
      <c r="D43" s="58">
        <v>0.18107679705169663</v>
      </c>
      <c r="E43" s="58">
        <v>0.14833258786939471</v>
      </c>
      <c r="F43" s="58">
        <v>0.12740299336797034</v>
      </c>
      <c r="G43" s="57">
        <v>4.9683632850061693E-2</v>
      </c>
      <c r="H43" s="57">
        <v>5.9655213567022039E-2</v>
      </c>
      <c r="I43" s="57">
        <f>Tab_SF8!I42</f>
        <v>6.5299793571951079E-2</v>
      </c>
      <c r="J43" s="57">
        <f>Tab_SF8!J42</f>
        <v>2.472939757918657E-2</v>
      </c>
      <c r="K43" s="57">
        <f>Tab_SF8!K42</f>
        <v>3.9116082773063641E-3</v>
      </c>
      <c r="L43" s="220">
        <v>9.1623235570113153E-4</v>
      </c>
      <c r="M43" s="238">
        <v>1.0408897904795999E-3</v>
      </c>
      <c r="N43" s="261">
        <v>4.7275765167475271E-4</v>
      </c>
      <c r="O43" s="261">
        <v>9.9358674029018188E-4</v>
      </c>
      <c r="P43" s="261">
        <v>1E-3</v>
      </c>
    </row>
    <row r="44" spans="1:18" x14ac:dyDescent="0.2">
      <c r="A44" s="97" t="str">
        <f>IF(desc!$B$1=1,desc!$A$78,IF(desc!$B$1=2,desc!$B$78,IF(desc!$B$1=3,desc!$C$78,desc!$D$78)))</f>
        <v>of which with downlink transfer rate ≥ 2 Mbit/s and &lt; 10 Mbit/s</v>
      </c>
      <c r="B44" s="57">
        <v>0.69663877380966355</v>
      </c>
      <c r="C44" s="57">
        <v>0.5308583067222703</v>
      </c>
      <c r="D44" s="58">
        <v>0.49474206638834556</v>
      </c>
      <c r="E44" s="58">
        <v>0.41386120848372637</v>
      </c>
      <c r="F44" s="58">
        <v>0.30314321390405813</v>
      </c>
      <c r="G44" s="57">
        <v>0.21084560224356869</v>
      </c>
      <c r="H44" s="57">
        <v>0.21652828942196037</v>
      </c>
      <c r="I44" s="57">
        <f>Tab_SF8!I43</f>
        <v>0.1863938000785286</v>
      </c>
      <c r="J44" s="57">
        <f>Tab_SF8!J43</f>
        <v>0.1278533996727198</v>
      </c>
      <c r="K44" s="57">
        <f>Tab_SF8!K43</f>
        <v>5.9833611073866214E-2</v>
      </c>
      <c r="L44" s="220">
        <v>4.5514106294802202E-2</v>
      </c>
      <c r="M44" s="238">
        <v>3.3067579527261519E-2</v>
      </c>
      <c r="N44" s="261">
        <v>1.171432684840022E-2</v>
      </c>
      <c r="O44" s="261">
        <v>8.1866658550537649E-3</v>
      </c>
      <c r="P44" s="261">
        <v>6.0000000000000001E-3</v>
      </c>
    </row>
    <row r="45" spans="1:18" x14ac:dyDescent="0.2">
      <c r="A45" s="97" t="str">
        <f>IF(desc!$B$1=1,desc!$A$79,IF(desc!$B$1=2,desc!$B$79,IF(desc!$B$1=3,desc!$C$79,desc!$D$79)))</f>
        <v>of which with downlink transfer rate ≥ 10 Mbit/s and &lt; 30 Mbit/s b)</v>
      </c>
      <c r="B45" s="57">
        <v>7.867233130298372E-2</v>
      </c>
      <c r="C45" s="57">
        <v>0.24955816569306744</v>
      </c>
      <c r="D45" s="58">
        <v>0.31128333971605748</v>
      </c>
      <c r="E45" s="58">
        <v>0.4088979139145178</v>
      </c>
      <c r="F45" s="58">
        <v>0.53055147103482148</v>
      </c>
      <c r="G45" s="57">
        <v>0.42109814333174139</v>
      </c>
      <c r="H45" s="57">
        <v>0.33866100603866039</v>
      </c>
      <c r="I45" s="57">
        <f>Tab_SF8!I44</f>
        <v>0.34840050014011381</v>
      </c>
      <c r="J45" s="57">
        <f>Tab_SF8!J44</f>
        <v>0.38760151317402164</v>
      </c>
      <c r="K45" s="57">
        <f>Tab_SF8!K44</f>
        <v>0.10067053587960746</v>
      </c>
      <c r="L45" s="220">
        <v>7.4413676976706269E-2</v>
      </c>
      <c r="M45" s="238">
        <v>6.5802283145888651E-2</v>
      </c>
      <c r="N45" s="261">
        <v>6.8790970876833432E-2</v>
      </c>
      <c r="O45" s="261">
        <v>4.8409674074311945E-2</v>
      </c>
      <c r="P45" s="261">
        <v>4.2000000000000003E-2</v>
      </c>
    </row>
    <row r="46" spans="1:18" x14ac:dyDescent="0.2">
      <c r="A46" s="97" t="str">
        <f>IF(desc!$B$1=1,desc!$A$80,IF(desc!$B$1=2,desc!$B$80,IF(desc!$B$1=3,desc!$C$80,desc!$D$80)))</f>
        <v>of which with downlink transfer rate ≥ 30 Mbit/s and &lt; 100 Mbit/s</v>
      </c>
      <c r="B46" s="59" t="s">
        <v>12</v>
      </c>
      <c r="C46" s="59" t="s">
        <v>12</v>
      </c>
      <c r="D46" s="60" t="s">
        <v>12</v>
      </c>
      <c r="E46" s="60" t="s">
        <v>12</v>
      </c>
      <c r="F46" s="60" t="s">
        <v>12</v>
      </c>
      <c r="G46" s="57">
        <v>0.25558056295144926</v>
      </c>
      <c r="H46" s="57">
        <v>0.20583068595333276</v>
      </c>
      <c r="I46" s="57">
        <f>Tab_SF8!I45</f>
        <v>0.16941476202404876</v>
      </c>
      <c r="J46" s="57">
        <f>Tab_SF8!J45</f>
        <v>0.22079382010189411</v>
      </c>
      <c r="K46" s="57">
        <f>Tab_SF8!K45</f>
        <v>0.37867233640444131</v>
      </c>
      <c r="L46" s="220">
        <v>0.35235921460057601</v>
      </c>
      <c r="M46" s="238">
        <v>0.27006776846355024</v>
      </c>
      <c r="N46" s="261">
        <v>0.21011013908241177</v>
      </c>
      <c r="O46" s="261">
        <v>0.13492313602432537</v>
      </c>
      <c r="P46" s="261">
        <v>9.7000000000000003E-2</v>
      </c>
    </row>
    <row r="47" spans="1:18" x14ac:dyDescent="0.2">
      <c r="A47" s="97" t="str">
        <f>IF(desc!$B$1=1,desc!$A$81,IF(desc!$B$1=2,desc!$B$81,IF(desc!$B$1=3,desc!$C$81,desc!$D$81)))</f>
        <v>of which with downlink transfer rate ≥ 100 Mbit/s and &lt; 1 Gbit/s</v>
      </c>
      <c r="B47" s="57">
        <v>1.5190457747994101E-3</v>
      </c>
      <c r="C47" s="57">
        <v>7.7469316200031466E-4</v>
      </c>
      <c r="D47" s="58">
        <v>2.0006834953056924E-3</v>
      </c>
      <c r="E47" s="58">
        <v>1.9587606748702371E-2</v>
      </c>
      <c r="F47" s="58">
        <v>3.6827963101334286E-2</v>
      </c>
      <c r="G47" s="57">
        <v>6.2104177489038986E-2</v>
      </c>
      <c r="H47" s="57">
        <v>0.17863390861841646</v>
      </c>
      <c r="I47" s="57">
        <f>Tab_SF8!I46</f>
        <v>0.22964775900315709</v>
      </c>
      <c r="J47" s="57">
        <f>Tab_SF8!J46</f>
        <v>0.23816855592582531</v>
      </c>
      <c r="K47" s="57">
        <f>Tab_SF8!K46</f>
        <v>0.45605097656125299</v>
      </c>
      <c r="L47" s="220">
        <v>0.40575518590861942</v>
      </c>
      <c r="M47" s="238">
        <v>0.48669789087437726</v>
      </c>
      <c r="N47" s="261">
        <v>0.55101299161938677</v>
      </c>
      <c r="O47" s="261">
        <v>0.5940637386133546</v>
      </c>
      <c r="P47" s="261">
        <v>0.623</v>
      </c>
    </row>
    <row r="48" spans="1:18" x14ac:dyDescent="0.2">
      <c r="A48" s="97" t="str">
        <f>IF(desc!$B$1=1,desc!$A$82,IF(desc!$B$1=2,desc!$B$82,IF(desc!$B$1=3,desc!$C$82,desc!$D$82)))</f>
        <v>of which with downlink transfer rate ≥ 1 Gbit/s</v>
      </c>
      <c r="B48" s="57"/>
      <c r="C48" s="57"/>
      <c r="D48" s="58"/>
      <c r="E48" s="58"/>
      <c r="F48" s="58"/>
      <c r="G48" s="57"/>
      <c r="H48" s="57"/>
      <c r="I48" s="57"/>
      <c r="J48" s="57"/>
      <c r="K48" s="57"/>
      <c r="L48" s="221">
        <v>0.11849406123275882</v>
      </c>
      <c r="M48" s="239">
        <v>0.1410195598778875</v>
      </c>
      <c r="N48" s="262">
        <v>0.15688131391755683</v>
      </c>
      <c r="O48" s="262">
        <v>0.21246771621954863</v>
      </c>
      <c r="P48" s="262">
        <v>0.22900000000000001</v>
      </c>
    </row>
    <row r="49" spans="1:16" x14ac:dyDescent="0.2">
      <c r="A49" s="100" t="str">
        <f>IF(desc!$B$1=1,desc!$A$83,IF(desc!$B$1=2,desc!$B$83,IF(desc!$B$1=3,desc!$C$83,desc!$D$83)))</f>
        <v>of which unknown rate or other or Wimax</v>
      </c>
      <c r="B49" s="61">
        <v>4.5788491555858089E-2</v>
      </c>
      <c r="C49" s="61">
        <v>3.0034145641584301E-2</v>
      </c>
      <c r="D49" s="61">
        <v>1.0897113348594627E-2</v>
      </c>
      <c r="E49" s="61">
        <v>9.3206829836587363E-3</v>
      </c>
      <c r="F49" s="62">
        <v>2.0743585918157519E-3</v>
      </c>
      <c r="G49" s="61">
        <v>6.8788113414002059E-4</v>
      </c>
      <c r="H49" s="61">
        <v>6.9089640060792095E-4</v>
      </c>
      <c r="I49" s="61">
        <f>Tab_SF8!I48</f>
        <v>8.4338518220065429E-4</v>
      </c>
      <c r="J49" s="61">
        <f>Tab_SF8!J48</f>
        <v>8.5331354635254835E-4</v>
      </c>
      <c r="K49" s="61">
        <f>Tab_SF8!K48</f>
        <v>8.6093180352570854E-4</v>
      </c>
      <c r="L49" s="222">
        <v>0</v>
      </c>
      <c r="M49" s="240">
        <v>0</v>
      </c>
      <c r="N49" s="263">
        <v>0</v>
      </c>
      <c r="O49" s="263">
        <v>0</v>
      </c>
      <c r="P49" s="263">
        <v>1E-3</v>
      </c>
    </row>
    <row r="50" spans="1:16" x14ac:dyDescent="0.2">
      <c r="A50" s="101" t="str">
        <f>IF(desc!$B$1=1,desc!$A$84,IF(desc!$B$1=2,desc!$B$84,IF(desc!$B$1=3,desc!$C$84,desc!$D$84)))</f>
        <v>Total number of broadband internet users</v>
      </c>
      <c r="B50" s="63">
        <v>1</v>
      </c>
      <c r="C50" s="63">
        <v>1</v>
      </c>
      <c r="D50" s="63">
        <v>1</v>
      </c>
      <c r="E50" s="63">
        <v>1</v>
      </c>
      <c r="F50" s="63">
        <v>1</v>
      </c>
      <c r="G50" s="63">
        <v>1</v>
      </c>
      <c r="H50" s="63">
        <v>1</v>
      </c>
      <c r="I50" s="63">
        <f>Tab_SF8!I49</f>
        <v>1</v>
      </c>
      <c r="J50" s="63">
        <f>Tab_SF8!J49</f>
        <v>1</v>
      </c>
      <c r="K50" s="63">
        <f>Tab_SF8!K49</f>
        <v>1</v>
      </c>
      <c r="L50" s="223">
        <v>1</v>
      </c>
      <c r="M50" s="241">
        <v>1</v>
      </c>
      <c r="N50" s="264">
        <v>1</v>
      </c>
      <c r="O50" s="264">
        <v>1</v>
      </c>
      <c r="P50" s="264">
        <v>0.999</v>
      </c>
    </row>
    <row r="51" spans="1:16" ht="9.6" customHeight="1" x14ac:dyDescent="0.2">
      <c r="A51" s="102" t="str">
        <f>IF(desc!$B$1=1,desc!$A$85,IF(desc!$B$1=2,desc!$B$85,IF(desc!$B$1=3,desc!$C$85,desc!$D$85)))</f>
        <v>Notes:</v>
      </c>
      <c r="B51" s="64"/>
      <c r="C51" s="64"/>
      <c r="D51" s="64"/>
      <c r="E51" s="64"/>
      <c r="F51" s="64"/>
      <c r="G51" s="64"/>
      <c r="H51" s="64"/>
      <c r="I51" s="64"/>
      <c r="J51" s="64"/>
      <c r="K51" s="64"/>
      <c r="N51" s="64"/>
      <c r="O51" s="64"/>
      <c r="P51" s="64"/>
    </row>
    <row r="52" spans="1:16" ht="10.35" customHeight="1" x14ac:dyDescent="0.2">
      <c r="A52" s="103" t="str">
        <f>IF(desc!$B$1=1,desc!$A$86,IF(desc!$B$1=2,desc!$B$86,IF(desc!$B$1=3,desc!$C$86,desc!$D$86)))</f>
        <v>a) This information has no longer been collected since 2012.</v>
      </c>
      <c r="B52" s="65"/>
      <c r="D52" s="66"/>
      <c r="F52" s="65"/>
    </row>
    <row r="53" spans="1:16" ht="10.35" customHeight="1" x14ac:dyDescent="0.2">
      <c r="A53" s="103" t="str">
        <f>IF(desc!$B$1=1,desc!$A$87,IF(desc!$B$1=2,desc!$B$87,IF(desc!$B$1=3,desc!$C$87,desc!$D$87)))</f>
        <v>b) Defintion until 2012: of which with downlink transfer rate ≥ 10 Mbit/s and &lt; 100 Mbit/s</v>
      </c>
      <c r="B53" s="67"/>
      <c r="C53" s="67"/>
      <c r="F53" s="65"/>
      <c r="G53" s="65"/>
      <c r="H53" s="65"/>
      <c r="I53" s="65"/>
      <c r="J53" s="65"/>
      <c r="K53" s="65"/>
    </row>
    <row r="54" spans="1:16" ht="10.35" customHeight="1" x14ac:dyDescent="0.2">
      <c r="A54" s="104" t="str">
        <f>IF(desc!$B$1=1,desc!$A$88,IF(desc!$B$1=2,desc!$B$88,IF(desc!$B$1=3,desc!$C$88,desc!$D$88)))</f>
        <v>c) This information was not collected before 2013.</v>
      </c>
      <c r="F54" s="67"/>
      <c r="G54" s="67"/>
      <c r="H54" s="67"/>
      <c r="I54" s="67"/>
      <c r="J54" s="67"/>
      <c r="K54" s="67"/>
    </row>
    <row r="55" spans="1:16" x14ac:dyDescent="0.2">
      <c r="A55" s="104" t="str">
        <f>IF(desc!$B$1=1,desc!$A$89,IF(desc!$B$1=2,desc!$B$89,IF(desc!$B$1=3,desc!$C$89,desc!$D$89)))</f>
        <v>d) This information was not collected before 2018.</v>
      </c>
    </row>
    <row r="56" spans="1:16" x14ac:dyDescent="0.2">
      <c r="A56" s="104" t="str">
        <f>IF(desc!$B$1=1,desc!$A$90,IF(desc!$B$1=2,desc!$B$90,IF(desc!$B$1=3,desc!$C$90,desc!$D$90)))</f>
        <v>e) Defintion until 2017: of which with downlink transfer rate ≥ 100 Mbit/s</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P14"/>
  <sheetViews>
    <sheetView showGridLines="0" workbookViewId="0">
      <pane xSplit="1" ySplit="4" topLeftCell="L5" activePane="bottomRight" state="frozen"/>
      <selection pane="topRight" activeCell="B1" sqref="B1"/>
      <selection pane="bottomLeft" activeCell="A7" sqref="A7"/>
      <selection pane="bottomRight" activeCell="A73" sqref="A73"/>
    </sheetView>
  </sheetViews>
  <sheetFormatPr baseColWidth="10" defaultColWidth="11.5703125" defaultRowHeight="12.75" x14ac:dyDescent="0.2"/>
  <cols>
    <col min="1" max="1" width="58.28515625" style="4" customWidth="1"/>
    <col min="2" max="4" width="11.5703125" style="4" customWidth="1"/>
    <col min="5" max="16384" width="11.5703125" style="4"/>
  </cols>
  <sheetData>
    <row r="1" spans="1:16" ht="21" customHeight="1" x14ac:dyDescent="0.2">
      <c r="A1" s="105" t="str">
        <f>IF(desc!$B$1=1,desc!$A$92,IF(desc!$B$1=2,desc!$B$92,IF(desc!$B$1=3,desc!$C$92,desc!$D$92)))</f>
        <v>Table SF8PM : Services on fixed networks</v>
      </c>
    </row>
    <row r="2" spans="1:16" ht="24.6" customHeight="1" x14ac:dyDescent="0.2">
      <c r="A2" s="76" t="str">
        <f>IF(desc!$B$1=1,desc!$A$93,IF(desc!$B$1=2,desc!$B$93,IF(desc!$B$1=3,desc!$C$93,desc!$D$93)))</f>
        <v>Market shares according to the number of subscribers to broadband internet</v>
      </c>
      <c r="B2" s="7"/>
      <c r="C2" s="7"/>
      <c r="D2" s="7"/>
      <c r="E2" s="7"/>
      <c r="F2" s="7"/>
      <c r="G2" s="7"/>
      <c r="H2" s="7"/>
    </row>
    <row r="3" spans="1:16" ht="4.9000000000000004" customHeight="1" x14ac:dyDescent="0.2">
      <c r="A3" s="77"/>
      <c r="B3" s="7"/>
      <c r="C3" s="7"/>
      <c r="D3" s="7"/>
      <c r="E3" s="7"/>
      <c r="F3" s="7"/>
      <c r="G3" s="7"/>
      <c r="H3" s="7"/>
    </row>
    <row r="4" spans="1:16" x14ac:dyDescent="0.2">
      <c r="A4" s="86" t="str">
        <f>IF(desc!$B$1=1,desc!$A$94,IF(desc!$B$1=2,desc!$B$94,IF(desc!$B$1=3,desc!$C$94,desc!$D$94)))</f>
        <v>Market share in % as of 31.12.2022</v>
      </c>
      <c r="B4" s="10">
        <v>2008</v>
      </c>
      <c r="C4" s="10">
        <v>2009</v>
      </c>
      <c r="D4" s="10">
        <v>2010</v>
      </c>
      <c r="E4" s="10">
        <v>2011</v>
      </c>
      <c r="F4" s="10">
        <v>2012</v>
      </c>
      <c r="G4" s="10">
        <v>2013</v>
      </c>
      <c r="H4" s="10">
        <v>2014</v>
      </c>
      <c r="I4" s="10">
        <v>2015</v>
      </c>
      <c r="J4" s="10">
        <v>2016</v>
      </c>
      <c r="K4" s="10">
        <v>2017</v>
      </c>
      <c r="L4" s="10">
        <v>2018</v>
      </c>
      <c r="M4" s="278">
        <v>2019</v>
      </c>
      <c r="N4" s="350">
        <v>2020</v>
      </c>
      <c r="O4" s="364">
        <v>2021</v>
      </c>
      <c r="P4" s="247">
        <v>2022</v>
      </c>
    </row>
    <row r="5" spans="1:16" x14ac:dyDescent="0.2">
      <c r="A5" s="106" t="str">
        <f>IF(desc!$B$1=1,desc!$A$95,IF(desc!$B$1=2,desc!$B$95,IF(desc!$B$1=3,desc!$C$95,desc!$D$95)))</f>
        <v>Swisscom AG</v>
      </c>
      <c r="B5" s="68">
        <v>0.51873999999999998</v>
      </c>
      <c r="C5" s="68">
        <v>0.53944999999999999</v>
      </c>
      <c r="D5" s="68">
        <v>0.54436999999999991</v>
      </c>
      <c r="E5" s="68">
        <v>0.54025999999999996</v>
      </c>
      <c r="F5" s="68">
        <v>0.53655999999999993</v>
      </c>
      <c r="G5" s="68">
        <v>0.52461999999999998</v>
      </c>
      <c r="H5" s="68">
        <v>0.53430999999999995</v>
      </c>
      <c r="I5" s="68">
        <v>0.52921839190415076</v>
      </c>
      <c r="J5" s="68">
        <v>0.52798192671308652</v>
      </c>
      <c r="K5" s="68">
        <v>0.5142462377331265</v>
      </c>
      <c r="L5" s="68">
        <v>0.52361584389069815</v>
      </c>
      <c r="M5" s="279">
        <v>0.51154326143810347</v>
      </c>
      <c r="N5" s="351">
        <v>0.50896520872325046</v>
      </c>
      <c r="O5" s="389">
        <v>0.48820553106204739</v>
      </c>
      <c r="P5" s="276">
        <v>0.49399999999999999</v>
      </c>
    </row>
    <row r="6" spans="1:16" x14ac:dyDescent="0.2">
      <c r="A6" s="106" t="str">
        <f>IF(desc!$B$1=1,desc!$A$96,IF(desc!$B$1=2,desc!$B$96,IF(desc!$B$1=3,desc!$C$96,desc!$D$96)))</f>
        <v>UPC GmbH</v>
      </c>
      <c r="B6" s="68">
        <v>0.19044</v>
      </c>
      <c r="C6" s="68">
        <v>0.17860000000000001</v>
      </c>
      <c r="D6" s="68">
        <v>0.17603000000000002</v>
      </c>
      <c r="E6" s="68">
        <v>0.18078</v>
      </c>
      <c r="F6" s="68">
        <v>0.18916000000000002</v>
      </c>
      <c r="G6" s="68">
        <v>0.19404000000000002</v>
      </c>
      <c r="H6" s="68">
        <v>0.20973</v>
      </c>
      <c r="I6" s="68">
        <v>0.20526930631906551</v>
      </c>
      <c r="J6" s="68">
        <v>0.19971724051119311</v>
      </c>
      <c r="K6" s="68">
        <v>0.19279177121841898</v>
      </c>
      <c r="L6" s="68">
        <v>0.18115101142315329</v>
      </c>
      <c r="M6" s="279">
        <v>0.16605262372840907</v>
      </c>
      <c r="N6" s="351">
        <v>0.16228240818463552</v>
      </c>
      <c r="O6" s="385" t="s">
        <v>21</v>
      </c>
      <c r="P6" s="261" t="s">
        <v>21</v>
      </c>
    </row>
    <row r="7" spans="1:16" x14ac:dyDescent="0.2">
      <c r="A7" s="106" t="str">
        <f>IF(desc!$B$1=1,desc!$A$97,IF(desc!$B$1=2,desc!$B$97,IF(desc!$B$1=3,desc!$C$97,desc!$D$97)))</f>
        <v>Sunrise GmbH</v>
      </c>
      <c r="B7" s="68">
        <v>9.2439999999999994E-2</v>
      </c>
      <c r="C7" s="68">
        <v>9.985999999999999E-2</v>
      </c>
      <c r="D7" s="68">
        <v>0.11766</v>
      </c>
      <c r="E7" s="68">
        <v>0.11397</v>
      </c>
      <c r="F7" s="68">
        <v>0.10281</v>
      </c>
      <c r="G7" s="68">
        <v>9.8319999999999991E-2</v>
      </c>
      <c r="H7" s="68">
        <v>9.0709999999999999E-2</v>
      </c>
      <c r="I7" s="68">
        <v>9.0968590455019954E-2</v>
      </c>
      <c r="J7" s="68">
        <v>9.7479942494087091E-2</v>
      </c>
      <c r="K7" s="68">
        <v>0.10735520779461247</v>
      </c>
      <c r="L7" s="68">
        <v>0.11704874783724602</v>
      </c>
      <c r="M7" s="279">
        <v>0.12308005926633056</v>
      </c>
      <c r="N7" s="351">
        <v>0.1233185096327485</v>
      </c>
      <c r="O7" s="389">
        <v>0.29785961860744004</v>
      </c>
      <c r="P7" s="276">
        <v>0.28999999999999998</v>
      </c>
    </row>
    <row r="8" spans="1:16" x14ac:dyDescent="0.2">
      <c r="A8" s="106" t="str">
        <f>IF(desc!$B$1=1,desc!$A$98,IF(desc!$B$1=2,desc!$B$98,IF(desc!$B$1=3,desc!$C$98,desc!$D$98)))</f>
        <v>Quickline AG</v>
      </c>
      <c r="B8" s="68">
        <v>1.4289999999999999E-2</v>
      </c>
      <c r="C8" s="68">
        <v>1.559E-2</v>
      </c>
      <c r="D8" s="68">
        <v>1.583E-2</v>
      </c>
      <c r="E8" s="68">
        <v>1.6920000000000001E-2</v>
      </c>
      <c r="F8" s="68">
        <v>2.044E-2</v>
      </c>
      <c r="G8" s="68">
        <v>3.1980000000000001E-2</v>
      </c>
      <c r="H8" s="68">
        <v>3.5550000000000005E-2</v>
      </c>
      <c r="I8" s="68">
        <v>4.0259009237243092E-2</v>
      </c>
      <c r="J8" s="68">
        <v>4.5077215600797665E-2</v>
      </c>
      <c r="K8" s="68">
        <v>4.6096245075692273E-2</v>
      </c>
      <c r="L8" s="68">
        <v>4.4398245017068919E-2</v>
      </c>
      <c r="M8" s="279">
        <v>4.46436562155067E-2</v>
      </c>
      <c r="N8" s="351">
        <v>4.4134591961326533E-2</v>
      </c>
      <c r="O8" s="389">
        <v>4.2496323177867126E-2</v>
      </c>
      <c r="P8" s="276">
        <v>4.2999999999999997E-2</v>
      </c>
    </row>
    <row r="9" spans="1:16" x14ac:dyDescent="0.2">
      <c r="A9" s="106" t="str">
        <f>IF(desc!$B$1=1,desc!$A$99,IF(desc!$B$1=2,desc!$B$99,IF(desc!$B$1=3,desc!$C$99,desc!$D$99)))</f>
        <v>Salt</v>
      </c>
      <c r="B9" s="68">
        <v>0</v>
      </c>
      <c r="C9" s="68">
        <v>0</v>
      </c>
      <c r="D9" s="68">
        <v>0</v>
      </c>
      <c r="E9" s="68">
        <v>0</v>
      </c>
      <c r="F9" s="68">
        <v>0</v>
      </c>
      <c r="G9" s="68">
        <v>0</v>
      </c>
      <c r="H9" s="68">
        <v>0</v>
      </c>
      <c r="I9" s="68">
        <v>0</v>
      </c>
      <c r="J9" s="68">
        <v>0</v>
      </c>
      <c r="K9" s="68">
        <v>0</v>
      </c>
      <c r="L9" s="68">
        <v>7.0841220822301151E-3</v>
      </c>
      <c r="M9" s="279">
        <v>1.8738750832811273E-2</v>
      </c>
      <c r="N9" s="351">
        <v>3.1384333040578943E-2</v>
      </c>
      <c r="O9" s="389">
        <v>3.6906019779230109E-2</v>
      </c>
      <c r="P9" s="276">
        <v>4.3999999999999997E-2</v>
      </c>
    </row>
    <row r="10" spans="1:16" x14ac:dyDescent="0.2">
      <c r="A10" s="107" t="str">
        <f>IF(desc!$B$1=1,desc!$A$102,IF(desc!$B$1=2,desc!$B$102,IF(desc!$B$1=3,desc!$C$102,desc!$D$102)))</f>
        <v>Others</v>
      </c>
      <c r="B10" s="69">
        <v>0.1841155460623346</v>
      </c>
      <c r="C10" s="69">
        <v>0.16651631583385929</v>
      </c>
      <c r="D10" s="69">
        <v>0.14612786170726133</v>
      </c>
      <c r="E10" s="69">
        <v>0.14808912021386156</v>
      </c>
      <c r="F10" s="69">
        <v>0.15105036984941589</v>
      </c>
      <c r="G10" s="69">
        <v>0.15106655024557203</v>
      </c>
      <c r="H10" s="69">
        <v>0.12971742535179709</v>
      </c>
      <c r="I10" s="69">
        <v>0.1342847020845207</v>
      </c>
      <c r="J10" s="69">
        <v>0.12974367468083559</v>
      </c>
      <c r="K10" s="69">
        <v>0.13951053817814973</v>
      </c>
      <c r="L10" s="69">
        <v>0.12642383718728778</v>
      </c>
      <c r="M10" s="280">
        <v>0.13594164851883894</v>
      </c>
      <c r="N10" s="352">
        <v>0.12991494845745999</v>
      </c>
      <c r="O10" s="390">
        <v>0.13453250737341527</v>
      </c>
      <c r="P10" s="277">
        <v>0.129</v>
      </c>
    </row>
    <row r="11" spans="1:16" x14ac:dyDescent="0.2">
      <c r="A11" s="72"/>
    </row>
    <row r="12" spans="1:16" ht="60.6" customHeight="1" x14ac:dyDescent="0.2">
      <c r="A12" s="353" t="str">
        <f>IF(desc!$B$1=1,desc!$A$103,IF(desc!$B$1=2,desc!$B$103,IF(desc!$B$1=3,desc!$C$103,desc!$D$103)))</f>
        <v>With the entry into force of the revised Telecommunications Act (TCA) on 1 April 2007, OFCOM is able to publish market shares. Article 59 para. 2ter of the new TCA authorises this new dimension in the publication of data collected by the statistics.</v>
      </c>
    </row>
    <row r="13" spans="1:16" ht="15" customHeight="1" x14ac:dyDescent="0.2">
      <c r="A13" s="353" t="str">
        <f>IF(desc!$B$1=1,desc!$A$104,IF(desc!$B$1=2,desc!$B$104,IF(desc!$B$1=3,desc!$C$104,desc!$D$104)))</f>
        <v>Notes:</v>
      </c>
      <c r="O13" s="327"/>
    </row>
    <row r="14" spans="1:16" ht="24" x14ac:dyDescent="0.2">
      <c r="A14" s="353" t="str">
        <f>IF(desc!$B$1=1,desc!$A$105,IF(desc!$B$1=2,desc!$B$105,IF(desc!$B$1=3,desc!$C$105,desc!$D$105)))</f>
        <v>a) Following the merger in 2021, UPC's figures are included in those of Sunrise.</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6"/>
  <dimension ref="A1:V14"/>
  <sheetViews>
    <sheetView showGridLines="0" workbookViewId="0">
      <pane xSplit="1" ySplit="4" topLeftCell="P5" activePane="bottomRight" state="frozen"/>
      <selection pane="topRight" activeCell="B1" sqref="B1"/>
      <selection pane="bottomLeft" activeCell="A7" sqref="A7"/>
      <selection pane="bottomRight" activeCell="A66" sqref="A66"/>
    </sheetView>
  </sheetViews>
  <sheetFormatPr baseColWidth="10" defaultColWidth="11.5703125" defaultRowHeight="12.75" x14ac:dyDescent="0.2"/>
  <cols>
    <col min="1" max="1" width="68.7109375" style="4" customWidth="1"/>
    <col min="2" max="13" width="11.5703125" style="4"/>
    <col min="14" max="14" width="12" style="4" bestFit="1" customWidth="1"/>
    <col min="15" max="20" width="12" style="4" customWidth="1"/>
    <col min="21" max="16384" width="11.5703125" style="4"/>
  </cols>
  <sheetData>
    <row r="1" spans="1:22" ht="21" customHeight="1" x14ac:dyDescent="0.2">
      <c r="A1" s="75" t="str">
        <f>IF(desc!$B$1=1,desc!$A$106,IF(desc!$B$1=2,desc!$B$106,IF(desc!$B$1=3,desc!$C$106,desc!$D$106)))</f>
        <v>Table SF6 : Transmission services on fixed networks</v>
      </c>
    </row>
    <row r="2" spans="1:22" ht="24.6" customHeight="1" x14ac:dyDescent="0.2">
      <c r="A2" s="76" t="str">
        <f>IF(desc!$B$1=1,desc!$A$107,IF(desc!$B$1=2,desc!$B$107,IF(desc!$B$1=3,desc!$C$107,desc!$D$107)))</f>
        <v>Fixed or variable transmission services offered to end users</v>
      </c>
      <c r="B2" s="7"/>
      <c r="C2" s="7"/>
      <c r="D2" s="7"/>
      <c r="E2" s="7"/>
      <c r="F2" s="7"/>
      <c r="G2" s="7"/>
      <c r="H2" s="7"/>
      <c r="I2" s="7"/>
      <c r="J2" s="7"/>
      <c r="K2" s="7"/>
      <c r="L2" s="7"/>
    </row>
    <row r="3" spans="1:22" ht="4.9000000000000004" customHeight="1" x14ac:dyDescent="0.2">
      <c r="A3" s="77"/>
      <c r="B3" s="7"/>
      <c r="C3" s="7"/>
      <c r="D3" s="7"/>
      <c r="E3" s="7"/>
      <c r="F3" s="7"/>
      <c r="G3" s="7"/>
      <c r="H3" s="7"/>
      <c r="I3" s="7"/>
      <c r="J3" s="7"/>
      <c r="K3" s="7"/>
      <c r="L3" s="7"/>
    </row>
    <row r="4" spans="1:22" x14ac:dyDescent="0.2">
      <c r="A4" s="78"/>
      <c r="B4" s="10">
        <v>2004</v>
      </c>
      <c r="C4" s="10">
        <v>2005</v>
      </c>
      <c r="D4" s="10">
        <v>2006</v>
      </c>
      <c r="E4" s="10">
        <v>2007</v>
      </c>
      <c r="F4" s="10">
        <v>2008</v>
      </c>
      <c r="G4" s="10">
        <v>2009</v>
      </c>
      <c r="H4" s="10">
        <v>2010</v>
      </c>
      <c r="I4" s="10">
        <v>2011</v>
      </c>
      <c r="J4" s="10">
        <v>2012</v>
      </c>
      <c r="K4" s="10">
        <v>2013</v>
      </c>
      <c r="L4" s="10">
        <v>2014</v>
      </c>
      <c r="M4" s="10">
        <v>2015</v>
      </c>
      <c r="N4" s="10">
        <v>2016</v>
      </c>
      <c r="O4" s="10">
        <v>2017</v>
      </c>
      <c r="P4" s="10">
        <v>2018</v>
      </c>
      <c r="Q4" s="249">
        <v>2019</v>
      </c>
      <c r="R4" s="291">
        <v>2020</v>
      </c>
      <c r="S4" s="364">
        <v>2021</v>
      </c>
      <c r="T4" s="247">
        <v>2022</v>
      </c>
      <c r="V4" s="203" t="str">
        <f>IF(desc!$B$1=1,desc!$A$91,IF(desc!$B$1=2,desc!$B$91,IF(desc!$B$1=3,desc!$C$91,desc!$D$91)))</f>
        <v>Var. 21-22</v>
      </c>
    </row>
    <row r="5" spans="1:22" ht="29.25" customHeight="1" x14ac:dyDescent="0.2">
      <c r="A5" s="180" t="str">
        <f>IF(desc!$B$1=1,desc!$A$108,IF(desc!$B$1=2,desc!$B$108,IF(desc!$B$1=3,desc!$C$108,desc!$D$108)))</f>
        <v>Leased line services or transmission capacities offered to end users (as of 31.12) in number of units [1]</v>
      </c>
      <c r="B5" s="12"/>
      <c r="C5" s="12"/>
      <c r="D5" s="12"/>
      <c r="E5" s="12"/>
      <c r="F5" s="17"/>
      <c r="G5" s="17"/>
      <c r="H5" s="17"/>
      <c r="I5" s="17"/>
      <c r="J5" s="17"/>
      <c r="K5" s="17"/>
      <c r="L5" s="17"/>
      <c r="M5" s="17"/>
      <c r="N5" s="17"/>
      <c r="O5" s="17"/>
      <c r="P5" s="17"/>
      <c r="Q5" s="281"/>
      <c r="R5" s="354"/>
      <c r="S5" s="394"/>
      <c r="T5" s="391"/>
      <c r="V5" s="18"/>
    </row>
    <row r="6" spans="1:22" x14ac:dyDescent="0.2">
      <c r="A6" s="80" t="str">
        <f>IF(desc!$B$1=1,desc!$A$109,IF(desc!$B$1=2,desc!$B$109,IF(desc!$B$1=3,desc!$C$109,desc!$D$109)))</f>
        <v>≤ 2 Mbit/s</v>
      </c>
      <c r="B6" s="17">
        <v>27227</v>
      </c>
      <c r="C6" s="17">
        <v>23556</v>
      </c>
      <c r="D6" s="17">
        <v>25415</v>
      </c>
      <c r="E6" s="17">
        <v>35289</v>
      </c>
      <c r="F6" s="17" t="s">
        <v>26</v>
      </c>
      <c r="G6" s="17">
        <v>25292</v>
      </c>
      <c r="H6" s="17">
        <v>22895</v>
      </c>
      <c r="I6" s="17">
        <v>21383</v>
      </c>
      <c r="J6" s="17">
        <v>17903</v>
      </c>
      <c r="K6" s="17">
        <v>15351</v>
      </c>
      <c r="L6" s="17">
        <v>4166</v>
      </c>
      <c r="M6" s="17">
        <v>4306</v>
      </c>
      <c r="N6" s="17">
        <v>3099</v>
      </c>
      <c r="O6" s="17">
        <v>3082</v>
      </c>
      <c r="P6" s="17">
        <v>1753</v>
      </c>
      <c r="Q6" s="281">
        <v>1945</v>
      </c>
      <c r="R6" s="354">
        <v>1809</v>
      </c>
      <c r="S6" s="394">
        <v>1754</v>
      </c>
      <c r="T6" s="391">
        <v>2310</v>
      </c>
      <c r="V6" s="199">
        <v>0.31698973774230299</v>
      </c>
    </row>
    <row r="7" spans="1:22" x14ac:dyDescent="0.2">
      <c r="A7" s="108" t="str">
        <f>IF(desc!$B$1=1,desc!$A$110,IF(desc!$B$1=2,desc!$B$110,IF(desc!$B$1=3,desc!$C$110,desc!$D$110)))</f>
        <v>&gt; 2 Mbit/s</v>
      </c>
      <c r="B7" s="70" t="s">
        <v>27</v>
      </c>
      <c r="C7" s="70" t="s">
        <v>28</v>
      </c>
      <c r="D7" s="70" t="s">
        <v>29</v>
      </c>
      <c r="E7" s="70">
        <v>8986</v>
      </c>
      <c r="F7" s="70" t="s">
        <v>30</v>
      </c>
      <c r="G7" s="70">
        <v>10622</v>
      </c>
      <c r="H7" s="70">
        <v>12605</v>
      </c>
      <c r="I7" s="70">
        <v>11847</v>
      </c>
      <c r="J7" s="70">
        <v>13512</v>
      </c>
      <c r="K7" s="70">
        <v>28527</v>
      </c>
      <c r="L7" s="70">
        <v>46989</v>
      </c>
      <c r="M7" s="70">
        <v>32979</v>
      </c>
      <c r="N7" s="70">
        <v>33131</v>
      </c>
      <c r="O7" s="70">
        <v>46580</v>
      </c>
      <c r="P7" s="70">
        <v>42939</v>
      </c>
      <c r="Q7" s="290">
        <v>68495</v>
      </c>
      <c r="R7" s="355">
        <v>80002</v>
      </c>
      <c r="S7" s="395">
        <v>81875</v>
      </c>
      <c r="T7" s="392">
        <v>40288</v>
      </c>
      <c r="V7" s="199">
        <v>-0.507932824427481</v>
      </c>
    </row>
    <row r="8" spans="1:22" s="14" customFormat="1" x14ac:dyDescent="0.2">
      <c r="A8" s="82" t="str">
        <f>IF(desc!$B$1=1,desc!$A$111,IF(desc!$B$1=2,desc!$B$111,IF(desc!$B$1=3,desc!$C$111,desc!$D$111)))</f>
        <v>Number of TSPs offering this service</v>
      </c>
      <c r="B8" s="24">
        <v>68</v>
      </c>
      <c r="C8" s="24">
        <v>63</v>
      </c>
      <c r="D8" s="24">
        <v>89</v>
      </c>
      <c r="E8" s="24">
        <v>91</v>
      </c>
      <c r="F8" s="24">
        <v>101</v>
      </c>
      <c r="G8" s="24">
        <v>87</v>
      </c>
      <c r="H8" s="24">
        <v>75</v>
      </c>
      <c r="I8" s="24">
        <v>79</v>
      </c>
      <c r="J8" s="24">
        <v>81</v>
      </c>
      <c r="K8" s="24">
        <v>81</v>
      </c>
      <c r="L8" s="24">
        <v>84</v>
      </c>
      <c r="M8" s="24">
        <v>85</v>
      </c>
      <c r="N8" s="24">
        <v>91</v>
      </c>
      <c r="O8" s="24">
        <v>96</v>
      </c>
      <c r="P8" s="24">
        <v>80</v>
      </c>
      <c r="Q8" s="282">
        <v>85</v>
      </c>
      <c r="R8" s="356">
        <v>85</v>
      </c>
      <c r="S8" s="396">
        <v>80</v>
      </c>
      <c r="T8" s="393">
        <v>72</v>
      </c>
      <c r="U8" s="26"/>
      <c r="V8" s="200">
        <v>-0.1</v>
      </c>
    </row>
    <row r="9" spans="1:22" ht="45.6" customHeight="1" x14ac:dyDescent="0.2">
      <c r="A9" s="109" t="str">
        <f>IF(desc!$B$1=1,desc!$A$112,IF(desc!$B$1=2,desc!$B$112,IF(desc!$B$1=3,desc!$C$112,desc!$D$112)))</f>
        <v>[1] The number of units is the total number of identical line capacities leased by a subscriber. Thus, if the letter leases 3 64 kbit/s connections, it is the number 3 which must be mentioned</v>
      </c>
    </row>
    <row r="14" spans="1:22" x14ac:dyDescent="0.2">
      <c r="P14" s="14"/>
      <c r="Q14"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7"/>
  <dimension ref="A1:X133"/>
  <sheetViews>
    <sheetView topLeftCell="B29" workbookViewId="0">
      <selection activeCell="A36" sqref="A36:E36"/>
    </sheetView>
  </sheetViews>
  <sheetFormatPr baseColWidth="10" defaultRowHeight="12.75" x14ac:dyDescent="0.2"/>
  <cols>
    <col min="1" max="1" width="65.28515625" customWidth="1"/>
    <col min="2" max="2" width="75.7109375" customWidth="1"/>
    <col min="3" max="3" width="63.42578125" customWidth="1"/>
  </cols>
  <sheetData>
    <row r="1" spans="1:24" x14ac:dyDescent="0.2">
      <c r="A1" s="1" t="s">
        <v>37</v>
      </c>
      <c r="B1" s="1">
        <v>4</v>
      </c>
      <c r="C1" s="1">
        <v>1</v>
      </c>
      <c r="D1" s="1" t="s">
        <v>38</v>
      </c>
    </row>
    <row r="2" spans="1:24" x14ac:dyDescent="0.2">
      <c r="A2" s="1"/>
      <c r="B2" s="1"/>
      <c r="C2" s="1">
        <v>2</v>
      </c>
      <c r="D2" s="1" t="s">
        <v>39</v>
      </c>
    </row>
    <row r="3" spans="1:24" x14ac:dyDescent="0.2">
      <c r="A3" s="1"/>
      <c r="B3" s="1"/>
      <c r="C3" s="1">
        <v>3</v>
      </c>
      <c r="D3" s="1" t="s">
        <v>40</v>
      </c>
    </row>
    <row r="4" spans="1:24" x14ac:dyDescent="0.2">
      <c r="A4" s="1"/>
      <c r="B4" s="1"/>
      <c r="C4" s="1">
        <v>4</v>
      </c>
      <c r="D4" s="1" t="s">
        <v>41</v>
      </c>
    </row>
    <row r="5" spans="1:24" x14ac:dyDescent="0.2">
      <c r="A5" s="1" t="s">
        <v>42</v>
      </c>
      <c r="B5" s="1" t="s">
        <v>43</v>
      </c>
      <c r="C5" s="1" t="s">
        <v>44</v>
      </c>
      <c r="D5" s="1" t="s">
        <v>45</v>
      </c>
    </row>
    <row r="6" spans="1:24" x14ac:dyDescent="0.2">
      <c r="A6" t="s">
        <v>46</v>
      </c>
      <c r="B6" t="s">
        <v>1</v>
      </c>
      <c r="C6" t="s">
        <v>155</v>
      </c>
      <c r="D6" t="s">
        <v>94</v>
      </c>
    </row>
    <row r="7" spans="1:24" x14ac:dyDescent="0.2">
      <c r="A7" t="s">
        <v>47</v>
      </c>
      <c r="B7" t="s">
        <v>311</v>
      </c>
      <c r="C7" t="s">
        <v>156</v>
      </c>
      <c r="D7" t="s">
        <v>95</v>
      </c>
    </row>
    <row r="8" spans="1:24" x14ac:dyDescent="0.2">
      <c r="A8" t="s">
        <v>48</v>
      </c>
      <c r="B8" t="s">
        <v>312</v>
      </c>
      <c r="C8" t="s">
        <v>157</v>
      </c>
      <c r="D8" t="s">
        <v>96</v>
      </c>
    </row>
    <row r="9" spans="1:24" x14ac:dyDescent="0.2">
      <c r="A9" t="s">
        <v>147</v>
      </c>
      <c r="B9" t="s">
        <v>313</v>
      </c>
      <c r="C9" s="110" t="s">
        <v>192</v>
      </c>
      <c r="D9" t="s">
        <v>152</v>
      </c>
    </row>
    <row r="10" spans="1:24" x14ac:dyDescent="0.2">
      <c r="A10" t="s">
        <v>202</v>
      </c>
      <c r="B10" t="s">
        <v>314</v>
      </c>
      <c r="C10" t="s">
        <v>160</v>
      </c>
      <c r="D10" t="s">
        <v>97</v>
      </c>
    </row>
    <row r="11" spans="1:24" x14ac:dyDescent="0.2">
      <c r="A11" t="s">
        <v>49</v>
      </c>
      <c r="B11" t="s">
        <v>22</v>
      </c>
      <c r="C11" t="s">
        <v>159</v>
      </c>
      <c r="D11" t="s">
        <v>98</v>
      </c>
    </row>
    <row r="12" spans="1:24" x14ac:dyDescent="0.2">
      <c r="A12" t="s">
        <v>50</v>
      </c>
      <c r="B12" t="s">
        <v>36</v>
      </c>
      <c r="C12" t="s">
        <v>158</v>
      </c>
      <c r="D12" t="s">
        <v>99</v>
      </c>
    </row>
    <row r="13" spans="1:24" x14ac:dyDescent="0.2">
      <c r="A13" t="s">
        <v>149</v>
      </c>
      <c r="B13" t="s">
        <v>148</v>
      </c>
      <c r="C13" t="s">
        <v>161</v>
      </c>
      <c r="D13" t="s">
        <v>149</v>
      </c>
      <c r="E13" t="str">
        <f>IF(desc!$B$1=1,desc!$A$13,IF(desc!$B$1=2,desc!$B$13,IF(desc!$B$1=3,desc!$C$13,desc!$D$13)))</f>
        <v>Internet Service Providers</v>
      </c>
    </row>
    <row r="14" spans="1:24" ht="15" customHeight="1" x14ac:dyDescent="0.2">
      <c r="A14" t="s">
        <v>150</v>
      </c>
      <c r="B14" s="2" t="s">
        <v>315</v>
      </c>
      <c r="C14" s="2" t="s">
        <v>308</v>
      </c>
      <c r="D14" s="2" t="s">
        <v>151</v>
      </c>
      <c r="E14" s="397"/>
      <c r="F14" s="397"/>
      <c r="G14" s="397"/>
      <c r="H14" s="397"/>
      <c r="I14" s="397"/>
      <c r="J14" s="397"/>
      <c r="K14" s="397"/>
      <c r="L14" s="397"/>
      <c r="M14" s="397"/>
      <c r="N14" s="397"/>
      <c r="O14" s="397"/>
      <c r="P14" s="397"/>
      <c r="Q14" s="397"/>
      <c r="R14" s="397"/>
      <c r="S14" s="397"/>
      <c r="T14" s="397"/>
      <c r="U14" s="397"/>
      <c r="V14" s="397"/>
      <c r="W14" s="397"/>
      <c r="X14" s="397"/>
    </row>
    <row r="15" spans="1:24" ht="12.6" customHeight="1" x14ac:dyDescent="0.2">
      <c r="A15" t="s">
        <v>252</v>
      </c>
      <c r="B15" s="2" t="s">
        <v>316</v>
      </c>
      <c r="C15" s="2" t="s">
        <v>253</v>
      </c>
      <c r="D15" s="2" t="s">
        <v>254</v>
      </c>
      <c r="E15" s="3"/>
      <c r="F15" s="3"/>
      <c r="G15" s="3"/>
      <c r="H15" s="3"/>
      <c r="I15" s="3"/>
      <c r="J15" s="3"/>
      <c r="K15" s="3"/>
      <c r="L15" s="3"/>
      <c r="M15" s="3"/>
      <c r="N15" s="3"/>
      <c r="O15" s="3"/>
      <c r="P15" s="3"/>
      <c r="Q15" s="3"/>
      <c r="R15" s="3"/>
      <c r="S15" s="3"/>
      <c r="T15" s="3"/>
      <c r="U15" s="3"/>
      <c r="V15" s="3"/>
      <c r="W15" s="3"/>
      <c r="X15" s="3"/>
    </row>
    <row r="16" spans="1:24" ht="14.25" x14ac:dyDescent="0.2">
      <c r="A16" t="s">
        <v>349</v>
      </c>
      <c r="B16" s="2" t="s">
        <v>348</v>
      </c>
      <c r="C16" s="2" t="s">
        <v>309</v>
      </c>
      <c r="D16" s="2" t="s">
        <v>310</v>
      </c>
    </row>
    <row r="17" spans="1:4" x14ac:dyDescent="0.2">
      <c r="A17" t="s">
        <v>51</v>
      </c>
      <c r="B17" t="s">
        <v>317</v>
      </c>
      <c r="C17" t="s">
        <v>224</v>
      </c>
      <c r="D17" t="s">
        <v>100</v>
      </c>
    </row>
    <row r="18" spans="1:4" x14ac:dyDescent="0.2">
      <c r="A18" t="s">
        <v>52</v>
      </c>
      <c r="B18" t="s">
        <v>319</v>
      </c>
      <c r="C18" t="s">
        <v>162</v>
      </c>
      <c r="D18" t="s">
        <v>101</v>
      </c>
    </row>
    <row r="19" spans="1:4" s="110" customFormat="1" x14ac:dyDescent="0.2">
      <c r="A19" s="110" t="s">
        <v>258</v>
      </c>
      <c r="B19" s="110" t="s">
        <v>318</v>
      </c>
      <c r="C19" s="110" t="s">
        <v>256</v>
      </c>
      <c r="D19" s="110" t="s">
        <v>257</v>
      </c>
    </row>
    <row r="20" spans="1:4" x14ac:dyDescent="0.2">
      <c r="A20" t="s">
        <v>53</v>
      </c>
      <c r="B20" t="s">
        <v>2</v>
      </c>
      <c r="C20" t="s">
        <v>163</v>
      </c>
      <c r="D20" t="s">
        <v>102</v>
      </c>
    </row>
    <row r="21" spans="1:4" x14ac:dyDescent="0.2">
      <c r="A21" t="s">
        <v>230</v>
      </c>
      <c r="B21" t="s">
        <v>327</v>
      </c>
      <c r="C21" t="s">
        <v>164</v>
      </c>
      <c r="D21" t="s">
        <v>103</v>
      </c>
    </row>
    <row r="22" spans="1:4" x14ac:dyDescent="0.2">
      <c r="A22" t="s">
        <v>54</v>
      </c>
      <c r="B22" t="s">
        <v>320</v>
      </c>
      <c r="C22" t="s">
        <v>165</v>
      </c>
      <c r="D22" t="s">
        <v>104</v>
      </c>
    </row>
    <row r="23" spans="1:4" x14ac:dyDescent="0.2">
      <c r="A23" t="s">
        <v>55</v>
      </c>
      <c r="B23" t="s">
        <v>3</v>
      </c>
      <c r="C23" t="s">
        <v>166</v>
      </c>
      <c r="D23" t="s">
        <v>105</v>
      </c>
    </row>
    <row r="24" spans="1:4" x14ac:dyDescent="0.2">
      <c r="A24" t="s">
        <v>56</v>
      </c>
      <c r="B24" t="s">
        <v>334</v>
      </c>
      <c r="C24" t="s">
        <v>167</v>
      </c>
      <c r="D24" t="s">
        <v>106</v>
      </c>
    </row>
    <row r="25" spans="1:4" x14ac:dyDescent="0.2">
      <c r="A25" t="s">
        <v>57</v>
      </c>
      <c r="B25" t="s">
        <v>4</v>
      </c>
      <c r="C25" t="s">
        <v>168</v>
      </c>
      <c r="D25" t="s">
        <v>107</v>
      </c>
    </row>
    <row r="26" spans="1:4" x14ac:dyDescent="0.2">
      <c r="A26" t="s">
        <v>0</v>
      </c>
      <c r="B26" t="s">
        <v>0</v>
      </c>
      <c r="C26" t="s">
        <v>169</v>
      </c>
      <c r="D26" t="s">
        <v>0</v>
      </c>
    </row>
    <row r="27" spans="1:4" x14ac:dyDescent="0.2">
      <c r="A27" t="s">
        <v>58</v>
      </c>
      <c r="B27" t="s">
        <v>321</v>
      </c>
      <c r="C27" t="s">
        <v>170</v>
      </c>
      <c r="D27" t="s">
        <v>108</v>
      </c>
    </row>
    <row r="28" spans="1:4" x14ac:dyDescent="0.2">
      <c r="A28" t="s">
        <v>59</v>
      </c>
      <c r="B28" t="s">
        <v>5</v>
      </c>
      <c r="C28" t="s">
        <v>171</v>
      </c>
      <c r="D28" t="s">
        <v>109</v>
      </c>
    </row>
    <row r="29" spans="1:4" x14ac:dyDescent="0.2">
      <c r="A29" t="s">
        <v>60</v>
      </c>
      <c r="B29" t="s">
        <v>322</v>
      </c>
      <c r="C29" s="110" t="s">
        <v>232</v>
      </c>
      <c r="D29" t="s">
        <v>34</v>
      </c>
    </row>
    <row r="30" spans="1:4" x14ac:dyDescent="0.2">
      <c r="A30" t="s">
        <v>61</v>
      </c>
      <c r="B30" t="s">
        <v>323</v>
      </c>
      <c r="C30" s="110" t="s">
        <v>172</v>
      </c>
      <c r="D30" t="s">
        <v>110</v>
      </c>
    </row>
    <row r="31" spans="1:4" x14ac:dyDescent="0.2">
      <c r="A31" t="s">
        <v>62</v>
      </c>
      <c r="B31" t="s">
        <v>6</v>
      </c>
      <c r="C31" s="110" t="s">
        <v>173</v>
      </c>
      <c r="D31" t="s">
        <v>111</v>
      </c>
    </row>
    <row r="32" spans="1:4" x14ac:dyDescent="0.2">
      <c r="A32" t="s">
        <v>63</v>
      </c>
      <c r="B32" t="s">
        <v>7</v>
      </c>
      <c r="C32" s="110" t="s">
        <v>174</v>
      </c>
      <c r="D32" t="s">
        <v>112</v>
      </c>
    </row>
    <row r="33" spans="1:4" x14ac:dyDescent="0.2">
      <c r="A33" t="s">
        <v>64</v>
      </c>
      <c r="B33" t="s">
        <v>8</v>
      </c>
      <c r="C33" s="110" t="s">
        <v>175</v>
      </c>
      <c r="D33" t="s">
        <v>113</v>
      </c>
    </row>
    <row r="34" spans="1:4" x14ac:dyDescent="0.2">
      <c r="A34" t="s">
        <v>92</v>
      </c>
      <c r="B34" t="s">
        <v>9</v>
      </c>
      <c r="C34" s="110" t="s">
        <v>176</v>
      </c>
      <c r="D34" t="s">
        <v>137</v>
      </c>
    </row>
    <row r="35" spans="1:4" x14ac:dyDescent="0.2">
      <c r="A35" t="s">
        <v>93</v>
      </c>
      <c r="B35" t="s">
        <v>143</v>
      </c>
      <c r="C35" s="110" t="s">
        <v>177</v>
      </c>
      <c r="D35" t="s">
        <v>138</v>
      </c>
    </row>
    <row r="36" spans="1:4" x14ac:dyDescent="0.2">
      <c r="A36" t="s">
        <v>359</v>
      </c>
      <c r="B36" t="s">
        <v>357</v>
      </c>
      <c r="C36" t="s">
        <v>357</v>
      </c>
      <c r="D36" t="s">
        <v>357</v>
      </c>
    </row>
    <row r="37" spans="1:4" x14ac:dyDescent="0.2">
      <c r="A37" t="s">
        <v>65</v>
      </c>
      <c r="B37" t="s">
        <v>324</v>
      </c>
      <c r="C37" t="s">
        <v>223</v>
      </c>
      <c r="D37" t="s">
        <v>114</v>
      </c>
    </row>
    <row r="38" spans="1:4" x14ac:dyDescent="0.2">
      <c r="A38" t="s">
        <v>66</v>
      </c>
      <c r="B38" t="s">
        <v>325</v>
      </c>
      <c r="C38" s="110" t="s">
        <v>191</v>
      </c>
      <c r="D38" t="s">
        <v>153</v>
      </c>
    </row>
    <row r="39" spans="1:4" x14ac:dyDescent="0.2">
      <c r="A39" t="s">
        <v>67</v>
      </c>
      <c r="B39" t="s">
        <v>326</v>
      </c>
      <c r="C39" s="110" t="s">
        <v>185</v>
      </c>
      <c r="D39" t="s">
        <v>115</v>
      </c>
    </row>
    <row r="40" spans="1:4" x14ac:dyDescent="0.2">
      <c r="A40" t="s">
        <v>68</v>
      </c>
      <c r="B40" t="s">
        <v>328</v>
      </c>
      <c r="C40" s="110" t="s">
        <v>186</v>
      </c>
      <c r="D40" t="s">
        <v>116</v>
      </c>
    </row>
    <row r="41" spans="1:4" x14ac:dyDescent="0.2">
      <c r="A41" t="s">
        <v>69</v>
      </c>
      <c r="B41" t="s">
        <v>234</v>
      </c>
      <c r="C41" s="110" t="s">
        <v>239</v>
      </c>
      <c r="D41" t="s">
        <v>242</v>
      </c>
    </row>
    <row r="42" spans="1:4" x14ac:dyDescent="0.2">
      <c r="A42" t="s">
        <v>279</v>
      </c>
      <c r="B42" t="s">
        <v>285</v>
      </c>
      <c r="C42" s="110" t="s">
        <v>297</v>
      </c>
      <c r="D42" t="s">
        <v>300</v>
      </c>
    </row>
    <row r="43" spans="1:4" x14ac:dyDescent="0.2">
      <c r="A43" t="s">
        <v>280</v>
      </c>
      <c r="B43" t="s">
        <v>286</v>
      </c>
      <c r="C43" s="110" t="s">
        <v>296</v>
      </c>
      <c r="D43" t="s">
        <v>301</v>
      </c>
    </row>
    <row r="44" spans="1:4" x14ac:dyDescent="0.2">
      <c r="A44" t="s">
        <v>284</v>
      </c>
      <c r="B44" t="s">
        <v>287</v>
      </c>
      <c r="C44" s="110" t="s">
        <v>295</v>
      </c>
      <c r="D44" t="s">
        <v>302</v>
      </c>
    </row>
    <row r="45" spans="1:4" x14ac:dyDescent="0.2">
      <c r="A45" t="s">
        <v>283</v>
      </c>
      <c r="B45" t="s">
        <v>288</v>
      </c>
      <c r="C45" s="110" t="s">
        <v>299</v>
      </c>
      <c r="D45" t="s">
        <v>303</v>
      </c>
    </row>
    <row r="46" spans="1:4" x14ac:dyDescent="0.2">
      <c r="A46" t="s">
        <v>70</v>
      </c>
      <c r="B46" t="s">
        <v>14</v>
      </c>
      <c r="C46" s="110" t="s">
        <v>193</v>
      </c>
      <c r="D46" t="s">
        <v>117</v>
      </c>
    </row>
    <row r="47" spans="1:4" x14ac:dyDescent="0.2">
      <c r="A47" t="s">
        <v>71</v>
      </c>
      <c r="B47" t="s">
        <v>329</v>
      </c>
      <c r="C47" s="111" t="s">
        <v>194</v>
      </c>
      <c r="D47" t="s">
        <v>118</v>
      </c>
    </row>
    <row r="48" spans="1:4" x14ac:dyDescent="0.2">
      <c r="A48" t="s">
        <v>72</v>
      </c>
      <c r="B48" t="s">
        <v>15</v>
      </c>
      <c r="C48" s="110" t="s">
        <v>187</v>
      </c>
      <c r="D48" t="s">
        <v>119</v>
      </c>
    </row>
    <row r="49" spans="1:4" x14ac:dyDescent="0.2">
      <c r="A49" t="s">
        <v>69</v>
      </c>
      <c r="B49" t="s">
        <v>234</v>
      </c>
      <c r="C49" s="110" t="s">
        <v>239</v>
      </c>
      <c r="D49" t="s">
        <v>242</v>
      </c>
    </row>
    <row r="50" spans="1:4" x14ac:dyDescent="0.2">
      <c r="A50" t="s">
        <v>279</v>
      </c>
      <c r="B50" t="s">
        <v>285</v>
      </c>
      <c r="C50" s="110" t="s">
        <v>297</v>
      </c>
      <c r="D50" t="s">
        <v>300</v>
      </c>
    </row>
    <row r="51" spans="1:4" x14ac:dyDescent="0.2">
      <c r="A51" t="s">
        <v>280</v>
      </c>
      <c r="B51" t="s">
        <v>286</v>
      </c>
      <c r="C51" s="110" t="s">
        <v>296</v>
      </c>
      <c r="D51" t="s">
        <v>304</v>
      </c>
    </row>
    <row r="52" spans="1:4" x14ac:dyDescent="0.2">
      <c r="A52" t="s">
        <v>284</v>
      </c>
      <c r="B52" t="s">
        <v>287</v>
      </c>
      <c r="C52" s="110" t="s">
        <v>295</v>
      </c>
      <c r="D52" t="s">
        <v>302</v>
      </c>
    </row>
    <row r="53" spans="1:4" x14ac:dyDescent="0.2">
      <c r="A53" t="s">
        <v>283</v>
      </c>
      <c r="B53" t="s">
        <v>288</v>
      </c>
      <c r="C53" s="110" t="s">
        <v>299</v>
      </c>
      <c r="D53" t="s">
        <v>303</v>
      </c>
    </row>
    <row r="54" spans="1:4" x14ac:dyDescent="0.2">
      <c r="A54" t="s">
        <v>70</v>
      </c>
      <c r="B54" t="s">
        <v>14</v>
      </c>
      <c r="C54" s="110" t="s">
        <v>193</v>
      </c>
      <c r="D54" t="s">
        <v>117</v>
      </c>
    </row>
    <row r="55" spans="1:4" x14ac:dyDescent="0.2">
      <c r="A55" t="s">
        <v>73</v>
      </c>
      <c r="B55" t="s">
        <v>16</v>
      </c>
      <c r="C55" s="110" t="s">
        <v>195</v>
      </c>
      <c r="D55" t="s">
        <v>120</v>
      </c>
    </row>
    <row r="56" spans="1:4" x14ac:dyDescent="0.2">
      <c r="A56" t="s">
        <v>74</v>
      </c>
      <c r="B56" t="s">
        <v>17</v>
      </c>
      <c r="C56" s="110" t="s">
        <v>188</v>
      </c>
      <c r="D56" t="s">
        <v>121</v>
      </c>
    </row>
    <row r="57" spans="1:4" x14ac:dyDescent="0.2">
      <c r="A57" t="s">
        <v>69</v>
      </c>
      <c r="B57" t="s">
        <v>234</v>
      </c>
      <c r="C57" s="110" t="s">
        <v>239</v>
      </c>
      <c r="D57" t="s">
        <v>242</v>
      </c>
    </row>
    <row r="58" spans="1:4" x14ac:dyDescent="0.2">
      <c r="A58" t="s">
        <v>279</v>
      </c>
      <c r="B58" t="s">
        <v>285</v>
      </c>
      <c r="C58" s="110" t="s">
        <v>297</v>
      </c>
      <c r="D58" t="s">
        <v>300</v>
      </c>
    </row>
    <row r="59" spans="1:4" x14ac:dyDescent="0.2">
      <c r="A59" t="s">
        <v>280</v>
      </c>
      <c r="B59" t="s">
        <v>286</v>
      </c>
      <c r="C59" s="110" t="s">
        <v>296</v>
      </c>
      <c r="D59" t="s">
        <v>301</v>
      </c>
    </row>
    <row r="60" spans="1:4" x14ac:dyDescent="0.2">
      <c r="A60" t="s">
        <v>282</v>
      </c>
      <c r="B60" t="s">
        <v>287</v>
      </c>
      <c r="C60" s="110" t="s">
        <v>295</v>
      </c>
      <c r="D60" t="s">
        <v>302</v>
      </c>
    </row>
    <row r="61" spans="1:4" x14ac:dyDescent="0.2">
      <c r="A61" t="s">
        <v>281</v>
      </c>
      <c r="B61" t="s">
        <v>289</v>
      </c>
      <c r="C61" s="110" t="s">
        <v>298</v>
      </c>
      <c r="D61" t="s">
        <v>305</v>
      </c>
    </row>
    <row r="62" spans="1:4" x14ac:dyDescent="0.2">
      <c r="A62" t="s">
        <v>275</v>
      </c>
      <c r="B62" t="s">
        <v>290</v>
      </c>
      <c r="C62" s="110" t="s">
        <v>293</v>
      </c>
      <c r="D62" t="s">
        <v>294</v>
      </c>
    </row>
    <row r="63" spans="1:4" x14ac:dyDescent="0.2">
      <c r="A63" t="s">
        <v>70</v>
      </c>
      <c r="B63" t="s">
        <v>14</v>
      </c>
      <c r="C63" s="110" t="s">
        <v>193</v>
      </c>
      <c r="D63" t="s">
        <v>117</v>
      </c>
    </row>
    <row r="64" spans="1:4" x14ac:dyDescent="0.2">
      <c r="A64" t="s">
        <v>75</v>
      </c>
      <c r="B64" t="s">
        <v>18</v>
      </c>
      <c r="C64" s="110" t="s">
        <v>196</v>
      </c>
      <c r="D64" t="s">
        <v>122</v>
      </c>
    </row>
    <row r="65" spans="1:4" x14ac:dyDescent="0.2">
      <c r="A65" t="s">
        <v>76</v>
      </c>
      <c r="B65" t="s">
        <v>333</v>
      </c>
      <c r="C65" s="110" t="s">
        <v>189</v>
      </c>
      <c r="D65" t="s">
        <v>123</v>
      </c>
    </row>
    <row r="66" spans="1:4" x14ac:dyDescent="0.2">
      <c r="A66" t="s">
        <v>77</v>
      </c>
      <c r="B66" t="s">
        <v>19</v>
      </c>
      <c r="C66" s="110" t="s">
        <v>190</v>
      </c>
      <c r="D66" t="s">
        <v>124</v>
      </c>
    </row>
    <row r="67" spans="1:4" x14ac:dyDescent="0.2">
      <c r="A67" t="s">
        <v>78</v>
      </c>
      <c r="B67" t="s">
        <v>330</v>
      </c>
      <c r="C67" s="110" t="s">
        <v>197</v>
      </c>
      <c r="D67" t="s">
        <v>125</v>
      </c>
    </row>
    <row r="68" spans="1:4" x14ac:dyDescent="0.2">
      <c r="A68" t="s">
        <v>69</v>
      </c>
      <c r="B68" t="s">
        <v>234</v>
      </c>
      <c r="C68" s="110" t="s">
        <v>239</v>
      </c>
      <c r="D68" t="s">
        <v>242</v>
      </c>
    </row>
    <row r="69" spans="1:4" x14ac:dyDescent="0.2">
      <c r="A69" t="s">
        <v>279</v>
      </c>
      <c r="B69" t="s">
        <v>285</v>
      </c>
      <c r="C69" s="110" t="s">
        <v>297</v>
      </c>
      <c r="D69" t="s">
        <v>300</v>
      </c>
    </row>
    <row r="70" spans="1:4" x14ac:dyDescent="0.2">
      <c r="A70" t="s">
        <v>280</v>
      </c>
      <c r="B70" t="s">
        <v>286</v>
      </c>
      <c r="C70" s="110" t="s">
        <v>296</v>
      </c>
      <c r="D70" t="s">
        <v>304</v>
      </c>
    </row>
    <row r="71" spans="1:4" x14ac:dyDescent="0.2">
      <c r="A71" t="s">
        <v>277</v>
      </c>
      <c r="B71" t="s">
        <v>287</v>
      </c>
      <c r="C71" s="110" t="s">
        <v>295</v>
      </c>
      <c r="D71" t="s">
        <v>302</v>
      </c>
    </row>
    <row r="72" spans="1:4" x14ac:dyDescent="0.2">
      <c r="A72" t="s">
        <v>276</v>
      </c>
      <c r="B72" t="s">
        <v>291</v>
      </c>
      <c r="C72" s="110" t="s">
        <v>292</v>
      </c>
      <c r="D72" t="s">
        <v>306</v>
      </c>
    </row>
    <row r="73" spans="1:4" x14ac:dyDescent="0.2">
      <c r="A73" t="s">
        <v>275</v>
      </c>
      <c r="B73" t="s">
        <v>290</v>
      </c>
      <c r="C73" s="110" t="s">
        <v>228</v>
      </c>
      <c r="D73" t="s">
        <v>294</v>
      </c>
    </row>
    <row r="74" spans="1:4" x14ac:dyDescent="0.2">
      <c r="A74" t="s">
        <v>70</v>
      </c>
      <c r="B74" t="s">
        <v>14</v>
      </c>
      <c r="C74" s="110" t="s">
        <v>193</v>
      </c>
      <c r="D74" t="s">
        <v>117</v>
      </c>
    </row>
    <row r="75" spans="1:4" x14ac:dyDescent="0.2">
      <c r="A75" t="s">
        <v>79</v>
      </c>
      <c r="B75" t="s">
        <v>331</v>
      </c>
      <c r="C75" s="110" t="s">
        <v>198</v>
      </c>
      <c r="D75" t="s">
        <v>126</v>
      </c>
    </row>
    <row r="76" spans="1:4" x14ac:dyDescent="0.2">
      <c r="A76" t="s">
        <v>80</v>
      </c>
      <c r="B76" t="s">
        <v>332</v>
      </c>
      <c r="C76" s="110" t="s">
        <v>199</v>
      </c>
      <c r="D76" t="s">
        <v>127</v>
      </c>
    </row>
    <row r="77" spans="1:4" x14ac:dyDescent="0.2">
      <c r="A77" t="s">
        <v>69</v>
      </c>
      <c r="B77" t="s">
        <v>234</v>
      </c>
      <c r="C77" s="110" t="s">
        <v>239</v>
      </c>
      <c r="D77" t="s">
        <v>242</v>
      </c>
    </row>
    <row r="78" spans="1:4" x14ac:dyDescent="0.2">
      <c r="A78" t="s">
        <v>279</v>
      </c>
      <c r="B78" t="s">
        <v>285</v>
      </c>
      <c r="C78" s="110" t="s">
        <v>297</v>
      </c>
      <c r="D78" t="s">
        <v>300</v>
      </c>
    </row>
    <row r="79" spans="1:4" x14ac:dyDescent="0.2">
      <c r="A79" t="s">
        <v>278</v>
      </c>
      <c r="B79" t="s">
        <v>286</v>
      </c>
      <c r="C79" s="110" t="s">
        <v>296</v>
      </c>
      <c r="D79" t="s">
        <v>304</v>
      </c>
    </row>
    <row r="80" spans="1:4" x14ac:dyDescent="0.2">
      <c r="A80" t="s">
        <v>277</v>
      </c>
      <c r="B80" t="s">
        <v>287</v>
      </c>
      <c r="C80" s="110" t="s">
        <v>295</v>
      </c>
      <c r="D80" t="s">
        <v>302</v>
      </c>
    </row>
    <row r="81" spans="1:4" x14ac:dyDescent="0.2">
      <c r="A81" t="s">
        <v>276</v>
      </c>
      <c r="B81" t="s">
        <v>291</v>
      </c>
      <c r="C81" s="110" t="s">
        <v>292</v>
      </c>
      <c r="D81" t="s">
        <v>306</v>
      </c>
    </row>
    <row r="82" spans="1:4" x14ac:dyDescent="0.2">
      <c r="A82" t="s">
        <v>275</v>
      </c>
      <c r="B82" t="s">
        <v>290</v>
      </c>
      <c r="C82" s="110" t="s">
        <v>293</v>
      </c>
      <c r="D82" t="s">
        <v>294</v>
      </c>
    </row>
    <row r="83" spans="1:4" x14ac:dyDescent="0.2">
      <c r="A83" t="s">
        <v>81</v>
      </c>
      <c r="B83" t="s">
        <v>20</v>
      </c>
      <c r="C83" s="110" t="s">
        <v>193</v>
      </c>
      <c r="D83" t="s">
        <v>128</v>
      </c>
    </row>
    <row r="84" spans="1:4" x14ac:dyDescent="0.2">
      <c r="A84" t="s">
        <v>82</v>
      </c>
      <c r="B84" t="s">
        <v>331</v>
      </c>
      <c r="C84" s="110" t="s">
        <v>198</v>
      </c>
      <c r="D84" t="s">
        <v>126</v>
      </c>
    </row>
    <row r="85" spans="1:4" x14ac:dyDescent="0.2">
      <c r="A85" t="s">
        <v>60</v>
      </c>
      <c r="B85" t="s">
        <v>322</v>
      </c>
      <c r="C85" s="110" t="s">
        <v>232</v>
      </c>
      <c r="D85" t="s">
        <v>34</v>
      </c>
    </row>
    <row r="86" spans="1:4" x14ac:dyDescent="0.2">
      <c r="A86" t="s">
        <v>83</v>
      </c>
      <c r="B86" t="s">
        <v>144</v>
      </c>
      <c r="C86" s="110" t="s">
        <v>200</v>
      </c>
      <c r="D86" t="s">
        <v>154</v>
      </c>
    </row>
    <row r="87" spans="1:4" x14ac:dyDescent="0.2">
      <c r="A87" t="s">
        <v>272</v>
      </c>
      <c r="B87" t="s">
        <v>345</v>
      </c>
      <c r="C87" s="110" t="s">
        <v>273</v>
      </c>
      <c r="D87" t="s">
        <v>274</v>
      </c>
    </row>
    <row r="88" spans="1:4" x14ac:dyDescent="0.2">
      <c r="A88" t="s">
        <v>84</v>
      </c>
      <c r="B88" t="s">
        <v>145</v>
      </c>
      <c r="C88" s="110" t="s">
        <v>201</v>
      </c>
      <c r="D88" t="s">
        <v>129</v>
      </c>
    </row>
    <row r="89" spans="1:4" x14ac:dyDescent="0.2">
      <c r="A89" t="s">
        <v>233</v>
      </c>
      <c r="B89" t="s">
        <v>227</v>
      </c>
      <c r="C89" s="110" t="s">
        <v>240</v>
      </c>
      <c r="D89" t="s">
        <v>241</v>
      </c>
    </row>
    <row r="90" spans="1:4" x14ac:dyDescent="0.2">
      <c r="A90" t="s">
        <v>269</v>
      </c>
      <c r="B90" t="s">
        <v>346</v>
      </c>
      <c r="C90" s="110" t="s">
        <v>270</v>
      </c>
      <c r="D90" t="s">
        <v>271</v>
      </c>
    </row>
    <row r="91" spans="1:4" x14ac:dyDescent="0.2">
      <c r="A91" t="s">
        <v>359</v>
      </c>
      <c r="B91" t="s">
        <v>357</v>
      </c>
      <c r="C91" t="s">
        <v>357</v>
      </c>
      <c r="D91" t="s">
        <v>357</v>
      </c>
    </row>
    <row r="92" spans="1:4" x14ac:dyDescent="0.2">
      <c r="A92" t="s">
        <v>85</v>
      </c>
      <c r="B92" t="s">
        <v>335</v>
      </c>
      <c r="C92" t="s">
        <v>225</v>
      </c>
      <c r="D92" t="s">
        <v>130</v>
      </c>
    </row>
    <row r="93" spans="1:4" x14ac:dyDescent="0.2">
      <c r="A93" t="s">
        <v>86</v>
      </c>
      <c r="B93" t="s">
        <v>336</v>
      </c>
      <c r="C93" t="s">
        <v>182</v>
      </c>
      <c r="D93" t="s">
        <v>131</v>
      </c>
    </row>
    <row r="94" spans="1:4" x14ac:dyDescent="0.2">
      <c r="A94" t="s">
        <v>360</v>
      </c>
      <c r="B94" t="s">
        <v>361</v>
      </c>
      <c r="C94" t="s">
        <v>362</v>
      </c>
      <c r="D94" t="s">
        <v>363</v>
      </c>
    </row>
    <row r="95" spans="1:4" x14ac:dyDescent="0.2">
      <c r="A95" t="s">
        <v>251</v>
      </c>
      <c r="B95" t="s">
        <v>251</v>
      </c>
      <c r="C95" t="s">
        <v>251</v>
      </c>
      <c r="D95" t="s">
        <v>251</v>
      </c>
    </row>
    <row r="96" spans="1:4" x14ac:dyDescent="0.2">
      <c r="A96" t="s">
        <v>347</v>
      </c>
      <c r="B96" t="s">
        <v>347</v>
      </c>
      <c r="C96" t="s">
        <v>347</v>
      </c>
      <c r="D96" t="s">
        <v>347</v>
      </c>
    </row>
    <row r="97" spans="1:4" x14ac:dyDescent="0.2">
      <c r="A97" t="s">
        <v>356</v>
      </c>
      <c r="B97" t="s">
        <v>356</v>
      </c>
      <c r="C97" t="s">
        <v>356</v>
      </c>
      <c r="D97" t="s">
        <v>356</v>
      </c>
    </row>
    <row r="98" spans="1:4" x14ac:dyDescent="0.2">
      <c r="A98" t="s">
        <v>354</v>
      </c>
      <c r="B98" t="s">
        <v>355</v>
      </c>
      <c r="C98" t="s">
        <v>354</v>
      </c>
      <c r="D98" t="s">
        <v>354</v>
      </c>
    </row>
    <row r="99" spans="1:4" x14ac:dyDescent="0.2">
      <c r="A99" t="s">
        <v>307</v>
      </c>
      <c r="B99" t="s">
        <v>307</v>
      </c>
      <c r="C99" t="s">
        <v>307</v>
      </c>
      <c r="D99" t="s">
        <v>307</v>
      </c>
    </row>
    <row r="100" spans="1:4" x14ac:dyDescent="0.2">
      <c r="A100" t="s">
        <v>31</v>
      </c>
      <c r="B100" t="s">
        <v>31</v>
      </c>
      <c r="C100" t="s">
        <v>31</v>
      </c>
      <c r="D100" t="s">
        <v>31</v>
      </c>
    </row>
    <row r="101" spans="1:4" x14ac:dyDescent="0.2">
      <c r="A101" t="s">
        <v>32</v>
      </c>
      <c r="B101" t="s">
        <v>32</v>
      </c>
      <c r="C101" t="s">
        <v>32</v>
      </c>
      <c r="D101" t="s">
        <v>32</v>
      </c>
    </row>
    <row r="102" spans="1:4" x14ac:dyDescent="0.2">
      <c r="A102" t="s">
        <v>87</v>
      </c>
      <c r="B102" t="s">
        <v>33</v>
      </c>
      <c r="C102" t="s">
        <v>183</v>
      </c>
      <c r="D102" t="s">
        <v>132</v>
      </c>
    </row>
    <row r="103" spans="1:4" x14ac:dyDescent="0.2">
      <c r="A103" t="s">
        <v>88</v>
      </c>
      <c r="B103" t="s">
        <v>146</v>
      </c>
      <c r="C103" t="s">
        <v>184</v>
      </c>
      <c r="D103" t="s">
        <v>133</v>
      </c>
    </row>
    <row r="104" spans="1:4" x14ac:dyDescent="0.2">
      <c r="A104" t="s">
        <v>60</v>
      </c>
      <c r="B104" t="s">
        <v>322</v>
      </c>
      <c r="C104" s="110" t="s">
        <v>232</v>
      </c>
      <c r="D104" t="s">
        <v>34</v>
      </c>
    </row>
    <row r="105" spans="1:4" x14ac:dyDescent="0.2">
      <c r="A105" t="s">
        <v>350</v>
      </c>
      <c r="B105" t="s">
        <v>351</v>
      </c>
      <c r="C105" t="s">
        <v>352</v>
      </c>
      <c r="D105" t="s">
        <v>353</v>
      </c>
    </row>
    <row r="106" spans="1:4" x14ac:dyDescent="0.2">
      <c r="A106" t="s">
        <v>89</v>
      </c>
      <c r="B106" t="s">
        <v>337</v>
      </c>
      <c r="C106" s="110" t="s">
        <v>226</v>
      </c>
      <c r="D106" t="s">
        <v>134</v>
      </c>
    </row>
    <row r="107" spans="1:4" x14ac:dyDescent="0.2">
      <c r="A107" t="s">
        <v>90</v>
      </c>
      <c r="B107" t="s">
        <v>23</v>
      </c>
      <c r="C107" t="s">
        <v>179</v>
      </c>
      <c r="D107" t="s">
        <v>135</v>
      </c>
    </row>
    <row r="108" spans="1:4" x14ac:dyDescent="0.2">
      <c r="A108" t="s">
        <v>229</v>
      </c>
      <c r="B108" t="s">
        <v>338</v>
      </c>
      <c r="C108" t="s">
        <v>178</v>
      </c>
      <c r="D108" t="s">
        <v>255</v>
      </c>
    </row>
    <row r="109" spans="1:4" x14ac:dyDescent="0.2">
      <c r="A109" t="s">
        <v>24</v>
      </c>
      <c r="B109" t="s">
        <v>24</v>
      </c>
      <c r="C109" t="s">
        <v>24</v>
      </c>
      <c r="D109" t="s">
        <v>24</v>
      </c>
    </row>
    <row r="110" spans="1:4" x14ac:dyDescent="0.2">
      <c r="A110" t="s">
        <v>25</v>
      </c>
      <c r="B110" t="s">
        <v>25</v>
      </c>
      <c r="C110" t="s">
        <v>25</v>
      </c>
      <c r="D110" t="s">
        <v>25</v>
      </c>
    </row>
    <row r="111" spans="1:4" x14ac:dyDescent="0.2">
      <c r="A111" t="s">
        <v>59</v>
      </c>
      <c r="B111" t="s">
        <v>5</v>
      </c>
      <c r="C111" t="s">
        <v>180</v>
      </c>
      <c r="D111" t="s">
        <v>109</v>
      </c>
    </row>
    <row r="112" spans="1:4" x14ac:dyDescent="0.2">
      <c r="A112" t="s">
        <v>91</v>
      </c>
      <c r="B112" t="s">
        <v>35</v>
      </c>
      <c r="C112" t="s">
        <v>181</v>
      </c>
      <c r="D112" t="s">
        <v>136</v>
      </c>
    </row>
    <row r="113" spans="1:7" x14ac:dyDescent="0.2">
      <c r="A113" s="163" t="s">
        <v>205</v>
      </c>
      <c r="B113" s="163"/>
      <c r="C113" s="163"/>
      <c r="D113" s="163"/>
    </row>
    <row r="114" spans="1:7" x14ac:dyDescent="0.2">
      <c r="A114" t="s">
        <v>248</v>
      </c>
      <c r="B114" t="s">
        <v>339</v>
      </c>
      <c r="C114" s="164" t="s">
        <v>249</v>
      </c>
      <c r="D114" t="s">
        <v>250</v>
      </c>
    </row>
    <row r="115" spans="1:7" x14ac:dyDescent="0.2">
      <c r="A115" t="s">
        <v>235</v>
      </c>
      <c r="B115" t="s">
        <v>340</v>
      </c>
      <c r="C115" t="s">
        <v>266</v>
      </c>
      <c r="D115" t="s">
        <v>243</v>
      </c>
    </row>
    <row r="116" spans="1:7" x14ac:dyDescent="0.2">
      <c r="A116" t="s">
        <v>236</v>
      </c>
      <c r="B116" t="s">
        <v>343</v>
      </c>
      <c r="C116" t="s">
        <v>263</v>
      </c>
      <c r="D116" t="s">
        <v>244</v>
      </c>
    </row>
    <row r="117" spans="1:7" x14ac:dyDescent="0.2">
      <c r="A117" t="s">
        <v>238</v>
      </c>
      <c r="B117" t="s">
        <v>341</v>
      </c>
      <c r="C117" t="s">
        <v>264</v>
      </c>
      <c r="D117" t="s">
        <v>245</v>
      </c>
    </row>
    <row r="118" spans="1:7" x14ac:dyDescent="0.2">
      <c r="A118" t="s">
        <v>237</v>
      </c>
      <c r="B118" t="s">
        <v>342</v>
      </c>
      <c r="C118" t="s">
        <v>265</v>
      </c>
      <c r="D118" t="s">
        <v>246</v>
      </c>
    </row>
    <row r="119" spans="1:7" x14ac:dyDescent="0.2">
      <c r="A119" t="s">
        <v>259</v>
      </c>
      <c r="B119" t="s">
        <v>261</v>
      </c>
      <c r="C119" t="s">
        <v>267</v>
      </c>
      <c r="D119" t="s">
        <v>262</v>
      </c>
    </row>
    <row r="120" spans="1:7" x14ac:dyDescent="0.2">
      <c r="A120" t="s">
        <v>260</v>
      </c>
      <c r="B120" t="s">
        <v>260</v>
      </c>
      <c r="C120" t="s">
        <v>260</v>
      </c>
      <c r="D120" t="s">
        <v>260</v>
      </c>
    </row>
    <row r="121" spans="1:7" x14ac:dyDescent="0.2">
      <c r="A121" t="s">
        <v>268</v>
      </c>
      <c r="B121" t="s">
        <v>210</v>
      </c>
      <c r="C121" s="110" t="s">
        <v>211</v>
      </c>
      <c r="D121" t="s">
        <v>212</v>
      </c>
    </row>
    <row r="122" spans="1:7" x14ac:dyDescent="0.2">
      <c r="A122" s="163" t="s">
        <v>204</v>
      </c>
      <c r="B122" s="163"/>
      <c r="C122" s="163"/>
      <c r="D122" s="163"/>
      <c r="E122" s="163"/>
      <c r="G122" t="str">
        <f>IF(desc!$B$1=1,desc!$A$94,IF(desc!$B$1=2,desc!$B$94,IF(desc!$B$1=3,desc!$C$94,desc!$D$94)))</f>
        <v>Market share in % as of 31.12.2022</v>
      </c>
    </row>
    <row r="123" spans="1:7" x14ac:dyDescent="0.2">
      <c r="A123" t="s">
        <v>221</v>
      </c>
      <c r="B123" s="167" t="s">
        <v>344</v>
      </c>
      <c r="C123" t="s">
        <v>247</v>
      </c>
      <c r="D123" t="s">
        <v>222</v>
      </c>
      <c r="E123" s="163" t="str">
        <f>IF(desc!$B$1=1,desc!A123,IF(desc!$B$1=2,desc!$B123,IF(desc!$B$1=3,desc!C123,desc!D123)))</f>
        <v>Number of internet users according to type of connection</v>
      </c>
    </row>
    <row r="124" spans="1:7" x14ac:dyDescent="0.2">
      <c r="A124" t="s">
        <v>213</v>
      </c>
      <c r="B124" t="s">
        <v>218</v>
      </c>
      <c r="C124" t="s">
        <v>219</v>
      </c>
      <c r="D124" t="s">
        <v>220</v>
      </c>
      <c r="E124" s="163" t="str">
        <f>IF(desc!$B$1=1,desc!A124,IF(desc!$B$1=2,desc!$B124,IF(desc!$B$1=3,desc!C124,desc!D124)))</f>
        <v>PSTN or ISDN</v>
      </c>
    </row>
    <row r="125" spans="1:7" x14ac:dyDescent="0.2">
      <c r="A125" t="s">
        <v>231</v>
      </c>
      <c r="B125" t="s">
        <v>217</v>
      </c>
      <c r="C125" t="s">
        <v>216</v>
      </c>
      <c r="D125" t="s">
        <v>217</v>
      </c>
      <c r="E125" s="163" t="str">
        <f>IF(desc!$B$1=1,desc!A125,IF(desc!$B$1=2,desc!$B125,IF(desc!$B$1=3,desc!C125,desc!D125)))</f>
        <v>Cable-modem</v>
      </c>
    </row>
    <row r="126" spans="1:7" x14ac:dyDescent="0.2">
      <c r="A126" t="s">
        <v>214</v>
      </c>
      <c r="B126" t="s">
        <v>214</v>
      </c>
      <c r="C126" t="s">
        <v>214</v>
      </c>
      <c r="D126" t="s">
        <v>214</v>
      </c>
      <c r="E126" s="163" t="str">
        <f>IF(desc!$B$1=1,desc!A126,IF(desc!$B$1=2,desc!$B126,IF(desc!$B$1=3,desc!C126,desc!D126)))</f>
        <v>DSL</v>
      </c>
    </row>
    <row r="127" spans="1:7" x14ac:dyDescent="0.2">
      <c r="A127" t="s">
        <v>55</v>
      </c>
      <c r="B127" t="s">
        <v>3</v>
      </c>
      <c r="C127" t="s">
        <v>166</v>
      </c>
      <c r="D127" t="s">
        <v>105</v>
      </c>
      <c r="E127" s="163" t="str">
        <f>IF(desc!$B$1=1,desc!A127,IF(desc!$B$1=2,desc!$B127,IF(desc!$B$1=3,desc!C127,desc!D127)))</f>
        <v>Optical fibre</v>
      </c>
    </row>
    <row r="128" spans="1:7" x14ac:dyDescent="0.2">
      <c r="A128" t="s">
        <v>87</v>
      </c>
      <c r="B128" t="s">
        <v>33</v>
      </c>
      <c r="C128" t="s">
        <v>183</v>
      </c>
      <c r="D128" t="s">
        <v>215</v>
      </c>
      <c r="E128" s="163" t="str">
        <f>IF(desc!$B$1=1,desc!A128,IF(desc!$B$1=2,desc!$B128,IF(desc!$B$1=3,desc!C128,desc!D128)))</f>
        <v xml:space="preserve">Other </v>
      </c>
    </row>
    <row r="129" spans="1:5" x14ac:dyDescent="0.2">
      <c r="A129" t="s">
        <v>206</v>
      </c>
      <c r="B129" t="s">
        <v>207</v>
      </c>
      <c r="C129" t="s">
        <v>208</v>
      </c>
      <c r="D129" t="s">
        <v>209</v>
      </c>
      <c r="E129" s="163" t="str">
        <f>IF(desc!$B$1=1,desc!A129,IF(desc!$B$1=2,desc!$B129,IF(desc!$B$1=3,desc!C129,desc!D129)))</f>
        <v>In thousands</v>
      </c>
    </row>
    <row r="130" spans="1:5" x14ac:dyDescent="0.2">
      <c r="A130" s="167"/>
      <c r="B130" s="167"/>
      <c r="C130" s="167"/>
      <c r="D130" s="167"/>
      <c r="E130" s="168"/>
    </row>
    <row r="131" spans="1:5" x14ac:dyDescent="0.2">
      <c r="E131" s="169"/>
    </row>
    <row r="132" spans="1:5" x14ac:dyDescent="0.2">
      <c r="E132" s="168"/>
    </row>
    <row r="133" spans="1:5" x14ac:dyDescent="0.2">
      <c r="E133" s="168"/>
    </row>
  </sheetData>
  <mergeCells count="1">
    <mergeCell ref="E14:X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8</vt:i4>
      </vt:variant>
      <vt:variant>
        <vt:lpstr>Graphiques</vt:lpstr>
      </vt:variant>
      <vt:variant>
        <vt:i4>3</vt:i4>
      </vt:variant>
      <vt:variant>
        <vt:lpstr>Plages nommées</vt:lpstr>
      </vt:variant>
      <vt:variant>
        <vt:i4>1</vt:i4>
      </vt:variant>
    </vt:vector>
  </HeadingPairs>
  <TitlesOfParts>
    <vt:vector size="12" baseType="lpstr">
      <vt:lpstr>Intro</vt:lpstr>
      <vt:lpstr>text_SF7</vt:lpstr>
      <vt:lpstr>Tab_SF7</vt:lpstr>
      <vt:lpstr>Tab_SF7 masqué</vt:lpstr>
      <vt:lpstr>Tab_SF8</vt:lpstr>
      <vt:lpstr>Tab_SF8 masqué</vt:lpstr>
      <vt:lpstr>Tab_SF8PM</vt:lpstr>
      <vt:lpstr>Tab_SF6</vt:lpstr>
      <vt:lpstr>GraphSF7</vt:lpstr>
      <vt:lpstr>GraphSF8</vt:lpstr>
      <vt:lpstr>GraphSF8PM</vt:lpstr>
      <vt:lpstr>'Tab_SF8 masqué'!_GoBack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2024-03-26T14:44:04Z</dcterms:modified>
</cp:coreProperties>
</file>