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nglais\"/>
    </mc:Choice>
  </mc:AlternateContent>
  <xr:revisionPtr revIDLastSave="0" documentId="13_ncr:1_{DB3EBABE-4DDA-425B-8997-808065C289F8}" xr6:coauthVersionLast="47" xr6:coauthVersionMax="47" xr10:uidLastSave="{00000000-0000-0000-0000-000000000000}"/>
  <bookViews>
    <workbookView xWindow="2115" yWindow="2115" windowWidth="25290" windowHeight="11520" tabRatio="845" activeTab="4" xr2:uid="{00000000-000D-0000-FFFF-FFFF00000000}"/>
  </bookViews>
  <sheets>
    <sheet name="Intro" sheetId="1" r:id="rId1"/>
    <sheet name="text_SF7" sheetId="3" r:id="rId2"/>
    <sheet name="Tab_SF7" sheetId="2" r:id="rId3"/>
    <sheet name="Tab_SF7 masqué" sheetId="9" state="hidden" r:id="rId4"/>
    <sheet name="Tab_SF8" sheetId="5" r:id="rId5"/>
    <sheet name="Tab_SF8 masqué" sheetId="10" state="hidden" r:id="rId6"/>
    <sheet name="Tab_SF8PM" sheetId="7" r:id="rId7"/>
    <sheet name="Tab_SF6" sheetId="6" r:id="rId8"/>
    <sheet name="GraphSF7" sheetId="12" r:id="rId9"/>
    <sheet name="GraphSF8" sheetId="11" r:id="rId10"/>
    <sheet name="GraphSF8PM" sheetId="14" r:id="rId11"/>
    <sheet name="desc" sheetId="8" state="veryHidden" r:id="rId12"/>
  </sheets>
  <definedNames>
    <definedName name="_GoBack" localSheetId="5">'Tab_SF8 masqué'!$A$48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 i="2" l="1"/>
  <c r="R4" i="5"/>
  <c r="Z12" i="9"/>
  <c r="A6" i="7"/>
  <c r="A13" i="7"/>
  <c r="A14" i="7"/>
  <c r="Y12" i="9"/>
  <c r="R41" i="10" l="1"/>
  <c r="R39" i="10"/>
  <c r="R38" i="10"/>
  <c r="R36" i="10"/>
  <c r="R35" i="10"/>
  <c r="R34" i="10"/>
  <c r="R33" i="10"/>
  <c r="R31" i="10"/>
  <c r="R30" i="10"/>
  <c r="R29" i="10"/>
  <c r="R27" i="10"/>
  <c r="R26" i="10"/>
  <c r="R25" i="10"/>
  <c r="R24" i="10"/>
  <c r="R23" i="10"/>
  <c r="R22" i="10"/>
  <c r="R20" i="10"/>
  <c r="R18" i="10"/>
  <c r="R17" i="10"/>
  <c r="R16" i="10"/>
  <c r="R15" i="10"/>
  <c r="R14" i="10"/>
  <c r="R12" i="10"/>
  <c r="R10" i="10"/>
  <c r="R9" i="10"/>
  <c r="R8" i="10"/>
  <c r="R7" i="10"/>
  <c r="R6" i="10"/>
  <c r="X12" i="9"/>
  <c r="G122" i="8" l="1"/>
  <c r="V12" i="9" l="1"/>
  <c r="W12" i="9"/>
  <c r="U4" i="9"/>
  <c r="U6" i="9"/>
  <c r="U7" i="9"/>
  <c r="U8" i="9"/>
  <c r="U9" i="9"/>
  <c r="U10" i="9"/>
  <c r="U12" i="9" s="1"/>
  <c r="U11" i="9"/>
  <c r="U13" i="9"/>
  <c r="U14" i="9"/>
  <c r="U15" i="9"/>
  <c r="AB4" i="9"/>
  <c r="A9" i="7"/>
  <c r="AB12" i="9" l="1"/>
  <c r="A56" i="10"/>
  <c r="A55" i="10"/>
  <c r="A55" i="5"/>
  <c r="A27" i="10" l="1"/>
  <c r="A27" i="5"/>
  <c r="A38" i="10" l="1"/>
  <c r="A39" i="10"/>
  <c r="L40" i="10"/>
  <c r="A54" i="5" l="1"/>
  <c r="A47" i="5"/>
  <c r="A46" i="5"/>
  <c r="A38" i="5"/>
  <c r="A37" i="5"/>
  <c r="A26" i="5"/>
  <c r="A48" i="10"/>
  <c r="R4" i="10"/>
  <c r="K4" i="10" l="1"/>
  <c r="K6" i="10"/>
  <c r="K7" i="10"/>
  <c r="K8" i="10"/>
  <c r="K9" i="10"/>
  <c r="K10" i="10"/>
  <c r="K11" i="10"/>
  <c r="K12" i="10"/>
  <c r="K13" i="10"/>
  <c r="K14" i="10"/>
  <c r="K15" i="10"/>
  <c r="K16" i="10"/>
  <c r="K17" i="10"/>
  <c r="K18" i="10"/>
  <c r="K19" i="10"/>
  <c r="K20" i="10"/>
  <c r="K21" i="10"/>
  <c r="K22" i="10"/>
  <c r="K23" i="10"/>
  <c r="K24" i="10"/>
  <c r="K25" i="10"/>
  <c r="K26" i="10"/>
  <c r="K28" i="10"/>
  <c r="K29" i="10"/>
  <c r="K30" i="10"/>
  <c r="K31" i="10"/>
  <c r="K32" i="10"/>
  <c r="K33" i="10"/>
  <c r="K34" i="10"/>
  <c r="K35" i="10"/>
  <c r="K36" i="10"/>
  <c r="K38" i="10"/>
  <c r="K40" i="10"/>
  <c r="K41" i="10"/>
  <c r="K42" i="10"/>
  <c r="K43" i="10"/>
  <c r="K44" i="10"/>
  <c r="K45" i="10"/>
  <c r="K46" i="10"/>
  <c r="K47" i="10"/>
  <c r="K49" i="10"/>
  <c r="K50" i="10"/>
  <c r="J40" i="10" l="1"/>
  <c r="J41" i="10"/>
  <c r="J42" i="10"/>
  <c r="J43" i="10"/>
  <c r="J44" i="10"/>
  <c r="J45" i="10"/>
  <c r="J46" i="10"/>
  <c r="J47" i="10"/>
  <c r="J49" i="10"/>
  <c r="J50" i="10"/>
  <c r="J38" i="10"/>
  <c r="J7" i="10"/>
  <c r="J8" i="10"/>
  <c r="J9" i="10"/>
  <c r="J10" i="10"/>
  <c r="J11" i="10"/>
  <c r="J12" i="10"/>
  <c r="J13" i="10"/>
  <c r="J14" i="10"/>
  <c r="J15" i="10"/>
  <c r="J16" i="10"/>
  <c r="J17" i="10"/>
  <c r="J18" i="10"/>
  <c r="J19" i="10"/>
  <c r="J20" i="10"/>
  <c r="J21" i="10"/>
  <c r="J22" i="10"/>
  <c r="J23" i="10"/>
  <c r="J24" i="10"/>
  <c r="J25" i="10"/>
  <c r="J26" i="10"/>
  <c r="J28" i="10"/>
  <c r="J29" i="10"/>
  <c r="J30" i="10"/>
  <c r="J31" i="10"/>
  <c r="J32" i="10"/>
  <c r="J33" i="10"/>
  <c r="J34" i="10"/>
  <c r="J35" i="10"/>
  <c r="J36" i="10"/>
  <c r="J6" i="10"/>
  <c r="J4" i="10"/>
  <c r="V4" i="6"/>
  <c r="I41" i="10"/>
  <c r="I43" i="10"/>
  <c r="I44" i="10"/>
  <c r="I45" i="10"/>
  <c r="I46" i="10"/>
  <c r="I47" i="10"/>
  <c r="I49" i="10"/>
  <c r="I50" i="10"/>
  <c r="I6" i="10"/>
  <c r="I7" i="10"/>
  <c r="I8" i="10"/>
  <c r="I9" i="10"/>
  <c r="I10" i="10"/>
  <c r="I11" i="10"/>
  <c r="I12" i="10"/>
  <c r="I14" i="10"/>
  <c r="I15" i="10"/>
  <c r="I16" i="10"/>
  <c r="I17" i="10"/>
  <c r="I18" i="10"/>
  <c r="I19" i="10"/>
  <c r="I20" i="10"/>
  <c r="I22" i="10"/>
  <c r="I23" i="10"/>
  <c r="I24" i="10"/>
  <c r="I25" i="10"/>
  <c r="I26" i="10"/>
  <c r="I28" i="10"/>
  <c r="I29" i="10"/>
  <c r="I30" i="10"/>
  <c r="I31" i="10"/>
  <c r="I32" i="10"/>
  <c r="I33" i="10"/>
  <c r="I34" i="10"/>
  <c r="I35" i="10"/>
  <c r="I36" i="10"/>
  <c r="I38" i="10"/>
  <c r="I4" i="10"/>
  <c r="T4" i="9"/>
  <c r="T6" i="9"/>
  <c r="T7" i="9"/>
  <c r="T8" i="9"/>
  <c r="T9" i="9"/>
  <c r="T10" i="9"/>
  <c r="T11" i="9"/>
  <c r="T13" i="9"/>
  <c r="T14" i="9"/>
  <c r="T15" i="9"/>
  <c r="T12" i="9" l="1"/>
  <c r="S15" i="9"/>
  <c r="S14" i="9"/>
  <c r="S13" i="9"/>
  <c r="S11" i="9"/>
  <c r="S10" i="9"/>
  <c r="S9" i="9"/>
  <c r="S8" i="9"/>
  <c r="S7" i="9"/>
  <c r="S6" i="9"/>
  <c r="S4" i="9"/>
  <c r="E123" i="8" l="1"/>
  <c r="E124" i="8"/>
  <c r="E125" i="8"/>
  <c r="E126" i="8"/>
  <c r="E127" i="8"/>
  <c r="E128" i="8"/>
  <c r="C12" i="9" l="1"/>
  <c r="D12" i="9"/>
  <c r="E12" i="9"/>
  <c r="F12" i="9"/>
  <c r="G12" i="9"/>
  <c r="H12" i="9"/>
  <c r="I12" i="9"/>
  <c r="J12" i="9"/>
  <c r="K12" i="9"/>
  <c r="L12" i="9"/>
  <c r="M12" i="9"/>
  <c r="N12" i="9"/>
  <c r="O12" i="9"/>
  <c r="P12" i="9"/>
  <c r="Q12" i="9"/>
  <c r="R12" i="9"/>
  <c r="S12" i="9"/>
  <c r="B12" i="9"/>
  <c r="A40" i="10"/>
  <c r="A41" i="10"/>
  <c r="A31" i="10"/>
  <c r="A32" i="10"/>
  <c r="E129" i="8"/>
  <c r="A37" i="10" l="1"/>
  <c r="A36" i="10"/>
  <c r="A35" i="10"/>
  <c r="A34" i="10"/>
  <c r="A54" i="10" l="1"/>
  <c r="A53" i="10"/>
  <c r="A52" i="10"/>
  <c r="A51" i="10"/>
  <c r="A50" i="10"/>
  <c r="A49" i="10"/>
  <c r="A47" i="10"/>
  <c r="A46" i="10"/>
  <c r="A45" i="10"/>
  <c r="A44" i="10"/>
  <c r="A43" i="10"/>
  <c r="A42" i="10"/>
  <c r="A30" i="10"/>
  <c r="A29" i="10"/>
  <c r="A28" i="10"/>
  <c r="A26" i="10"/>
  <c r="A25" i="10"/>
  <c r="A24" i="10"/>
  <c r="A23" i="10"/>
  <c r="A22" i="10"/>
  <c r="A21" i="10"/>
  <c r="A20" i="10"/>
  <c r="A19" i="10"/>
  <c r="A18" i="10"/>
  <c r="A17" i="10"/>
  <c r="A16" i="10"/>
  <c r="A15" i="10"/>
  <c r="A14" i="10"/>
  <c r="A13" i="10"/>
  <c r="A12" i="10"/>
  <c r="A11" i="10"/>
  <c r="A10" i="10"/>
  <c r="A9" i="10"/>
  <c r="A8" i="10"/>
  <c r="A7" i="10"/>
  <c r="A6" i="10"/>
  <c r="A5" i="10"/>
  <c r="A4" i="10"/>
  <c r="A2" i="10"/>
  <c r="A1" i="10"/>
  <c r="A22" i="9"/>
  <c r="A21" i="9"/>
  <c r="A20" i="9"/>
  <c r="A19" i="9"/>
  <c r="A18" i="9"/>
  <c r="A17" i="9"/>
  <c r="A16" i="9"/>
  <c r="A15" i="9"/>
  <c r="A14" i="9"/>
  <c r="A13" i="9"/>
  <c r="A11" i="9"/>
  <c r="A10" i="9"/>
  <c r="A9" i="9"/>
  <c r="A8" i="9"/>
  <c r="A7" i="9"/>
  <c r="A6" i="9"/>
  <c r="A5" i="9"/>
  <c r="A2" i="9"/>
  <c r="A1" i="9"/>
  <c r="B12" i="1" l="1"/>
  <c r="A31" i="5"/>
  <c r="A30" i="5"/>
  <c r="A29" i="5"/>
  <c r="A28" i="5"/>
  <c r="A25" i="5"/>
  <c r="A24" i="5"/>
  <c r="A23" i="5"/>
  <c r="A22" i="5"/>
  <c r="A21" i="5"/>
  <c r="A20" i="5"/>
  <c r="A19" i="5"/>
  <c r="A18" i="5"/>
  <c r="A17" i="5"/>
  <c r="A16" i="5"/>
  <c r="A15" i="5"/>
  <c r="A14" i="5"/>
  <c r="A13" i="5"/>
  <c r="A12" i="5"/>
  <c r="A11" i="5"/>
  <c r="A10" i="5"/>
  <c r="A9" i="5"/>
  <c r="A8" i="5"/>
  <c r="A7" i="5"/>
  <c r="A6" i="5"/>
  <c r="A5" i="5"/>
  <c r="A4" i="5"/>
  <c r="A2" i="5"/>
  <c r="A1" i="5"/>
  <c r="A21" i="2"/>
  <c r="A20" i="2"/>
  <c r="A19" i="2"/>
  <c r="A18" i="2"/>
  <c r="A17" i="2"/>
  <c r="A16" i="2"/>
  <c r="A15" i="2"/>
  <c r="A14" i="2"/>
  <c r="A13" i="2"/>
  <c r="A12" i="2"/>
  <c r="A11" i="2"/>
  <c r="A10" i="2"/>
  <c r="A8" i="2"/>
  <c r="A7" i="2"/>
  <c r="A5" i="2"/>
  <c r="A2" i="2"/>
  <c r="A1" i="2"/>
  <c r="B6" i="3"/>
  <c r="B5" i="3"/>
  <c r="B4" i="3"/>
  <c r="D19" i="1"/>
  <c r="C18" i="1"/>
  <c r="D17" i="1"/>
  <c r="D16" i="1"/>
  <c r="D15" i="1"/>
  <c r="C14" i="1"/>
  <c r="A9" i="6"/>
  <c r="A8" i="6"/>
  <c r="A7" i="6"/>
  <c r="A6" i="6"/>
  <c r="A5" i="6"/>
  <c r="A2" i="6"/>
  <c r="A1" i="6"/>
  <c r="A12" i="7"/>
  <c r="A10" i="7"/>
  <c r="A8" i="7"/>
  <c r="A7" i="7"/>
  <c r="A5" i="7"/>
  <c r="A4" i="7"/>
  <c r="A2" i="7"/>
  <c r="A1" i="7"/>
  <c r="A53" i="5"/>
  <c r="A52" i="5"/>
  <c r="A51" i="5"/>
  <c r="A50" i="5"/>
  <c r="A49" i="5"/>
  <c r="A48" i="5"/>
  <c r="A45" i="5"/>
  <c r="A44" i="5"/>
  <c r="A43" i="5"/>
  <c r="A42" i="5"/>
  <c r="A41" i="5"/>
  <c r="A40" i="5"/>
  <c r="A39" i="5"/>
  <c r="A36" i="5"/>
  <c r="A35" i="5"/>
  <c r="A34" i="5"/>
  <c r="A33" i="5"/>
  <c r="A32" i="5"/>
  <c r="A9" i="2"/>
  <c r="A6" i="2"/>
  <c r="E13" i="8"/>
  <c r="B3" i="3" s="1"/>
</calcChain>
</file>

<file path=xl/sharedStrings.xml><?xml version="1.0" encoding="utf-8"?>
<sst xmlns="http://schemas.openxmlformats.org/spreadsheetml/2006/main" count="745" uniqueCount="364">
  <si>
    <t>Total</t>
  </si>
  <si>
    <t xml:space="preserve">Les Internet Service Providers et Services de capacités de transmission </t>
  </si>
  <si>
    <t>Raccordements RTPC ou RNIS</t>
  </si>
  <si>
    <t>Fibre optique</t>
  </si>
  <si>
    <t>Autres raccordements</t>
  </si>
  <si>
    <t>Nombre de FST offrant ce service</t>
  </si>
  <si>
    <t>b) Définition avant 2004 : Liaisons xDSL.</t>
  </si>
  <si>
    <t>c) Cette information n'était pas collectée en 1998.</t>
  </si>
  <si>
    <t>d) Cette information n'était pas collectée en 1999.</t>
  </si>
  <si>
    <t>e) Cette information n'était pas collectée avant 2007.</t>
  </si>
  <si>
    <t>e)</t>
  </si>
  <si>
    <t>f)</t>
  </si>
  <si>
    <t>c)</t>
  </si>
  <si>
    <t>d)</t>
  </si>
  <si>
    <t>dont débit inconnu</t>
  </si>
  <si>
    <t>Par le biais de raccordements cuivre avec équipements DSL</t>
  </si>
  <si>
    <t>Nombre total d'abonnés par le biais de raccordements cuivre avec équipements DSL</t>
  </si>
  <si>
    <t>Par le biais de raccordements par fibre optique FTTH</t>
  </si>
  <si>
    <t>Nombre total d'abonnés par le biais de raccordements par fibre optique FTTH</t>
  </si>
  <si>
    <t>Par d’autres types de raccordements (utilisation de hotspots exclue)</t>
  </si>
  <si>
    <t>dont débit inconnu ou autre ou Wimax</t>
  </si>
  <si>
    <t>a)</t>
  </si>
  <si>
    <t>2. Services de transmission</t>
  </si>
  <si>
    <t>Services de capacités de transmission fixes ou variables offertes à des usagers finaux</t>
  </si>
  <si>
    <t>≤ 2 Mbit/s</t>
  </si>
  <si>
    <t>&gt; 2 Mbit/s</t>
  </si>
  <si>
    <t>22’616</t>
  </si>
  <si>
    <t>1’843</t>
  </si>
  <si>
    <t>2’141</t>
  </si>
  <si>
    <t>4’885</t>
  </si>
  <si>
    <t>8’717</t>
  </si>
  <si>
    <t>ImproWare AG</t>
  </si>
  <si>
    <t>green.ch AG</t>
  </si>
  <si>
    <t>Autres</t>
  </si>
  <si>
    <t>Notes:</t>
  </si>
  <si>
    <t>[1] Le nombre d'unités est le nombre total de capacités de transmission identiques louées par un abonné. Ainsi, si celui-ci loue 3 liaisons 64 kbit/s, c'est le nombre 3 qu'il faut mentionner.</t>
  </si>
  <si>
    <t>2.1 Services de capacités de transmission fixes ou variables offertes à des usagers finaux (SF6)</t>
  </si>
  <si>
    <t>Language</t>
  </si>
  <si>
    <t>Deutsch</t>
  </si>
  <si>
    <t>Français</t>
  </si>
  <si>
    <t>Italiano</t>
  </si>
  <si>
    <t>English</t>
  </si>
  <si>
    <t>D</t>
  </si>
  <si>
    <t>F</t>
  </si>
  <si>
    <t>I</t>
  </si>
  <si>
    <t>E</t>
  </si>
  <si>
    <t>Internet Service Provider und Anbieterinnen von Übertragungskapazitäten</t>
  </si>
  <si>
    <t>1. Festnetzdienste</t>
  </si>
  <si>
    <t>1.1 Einteilung der Kundenverträge für den Internetzugang nach Art der Anschlüsse (SF7)</t>
  </si>
  <si>
    <t>2. Anbieterinnen von Übertragungskapazitäten</t>
  </si>
  <si>
    <t>2.1 Übertragungsdienste / Konstante und variable Übertragungskapazitäten für Endnutzer (SF6)</t>
  </si>
  <si>
    <t>Tabelle SF7A : Festnetzdienste</t>
  </si>
  <si>
    <t>Einteilung der Kundenverträge für den Internetzugang nach Art der Anschlüsse</t>
  </si>
  <si>
    <t>PSTN- oder ISDN-Anschlüsse</t>
  </si>
  <si>
    <t>DSL-Anlagen (b)</t>
  </si>
  <si>
    <t>Glasfaser</t>
  </si>
  <si>
    <t>Feste WiMAX</t>
  </si>
  <si>
    <t>Andere Anschlüsse</t>
  </si>
  <si>
    <t>Davon Breitband</t>
  </si>
  <si>
    <t>Anzahl FDA, die diesen Dienst anbieten</t>
  </si>
  <si>
    <t>Hinweise:</t>
  </si>
  <si>
    <t>a) Definition vor 2004: Anzahl Abonnemente nach Anschlussart</t>
  </si>
  <si>
    <t>b) Definition vor 2004: xDSL-Verbindungen</t>
  </si>
  <si>
    <t>c) Diese Information wurde 1998 nicht erfasst.</t>
  </si>
  <si>
    <t>d) Diese Information wurde 1999 nicht erfasst.</t>
  </si>
  <si>
    <t>Tabelle SF8 : Festnetzdienste</t>
  </si>
  <si>
    <t>Verteilung der Breitbandinternet-Kunden nach Anschlussart und Bandbreite</t>
  </si>
  <si>
    <t>Anzahl Internet-Kunden (am 31.12.)</t>
  </si>
  <si>
    <t>über Kabelmodemanschlüsse</t>
  </si>
  <si>
    <t>davon mit Download-Übertragungsrate &lt; 2 Mbit/s</t>
  </si>
  <si>
    <t>davon mit unbekannter Übertragungsrate</t>
  </si>
  <si>
    <t>Gesamtzahl der Internet-Kunden über Kabelmodemanschlüsse</t>
  </si>
  <si>
    <t>über Kupfer-Anschlüsse mit DSL-Anlagen</t>
  </si>
  <si>
    <t>Gesamtzahl der Internet-Kunden über Kupfer-Anschlüsse mit DSL-Anlagen</t>
  </si>
  <si>
    <t>über Glasfaseranschlüsse FTTH</t>
  </si>
  <si>
    <t>Gesamtzahl der Internet-Kunden über Glasfaseranschlüsse FTTH</t>
  </si>
  <si>
    <t>Davon über feste WiMAX-Anschlüsse</t>
  </si>
  <si>
    <t>über andere Anschlussarten (Nutzung von Hotspots ausgenommen)</t>
  </si>
  <si>
    <t>Anzahl Breitbandinternet-Kunden</t>
  </si>
  <si>
    <t>Gesamtzahl Breitbandinternet-Kunden</t>
  </si>
  <si>
    <t>Anzahl Breitbandinternet-Abonnenten in % des Totals</t>
  </si>
  <si>
    <t>davon mit unbekannter, anderer oder Wimax Übertragungsrate</t>
  </si>
  <si>
    <t>Gesamtzahl Breitbandinternet-Abonnenten</t>
  </si>
  <si>
    <t>a) Diese Information wird seit der Statistik 2012 nicht mehr erfasst.</t>
  </si>
  <si>
    <t>c) Diese Information wurde vor 2013 nicht erfasst.</t>
  </si>
  <si>
    <t>Tabelle SF8PM : Festnetzdienste</t>
  </si>
  <si>
    <t>Marktanteile nach Anzahl Breitbandinternet-Abonnenten</t>
  </si>
  <si>
    <t>Andere</t>
  </si>
  <si>
    <t>Der Artikel 59 Absatz 2ter des neuen, am 1. April 2007 in Kraft getretenen Fernmeldegesetzes (FMG) lässt bei der Veröffentlichung der für die Statistik erhobenen Daten eine neue Dimension zu: Das BAKOM kann die Marktanteile veröffentlichen.</t>
  </si>
  <si>
    <t>Tabelle SF6A : Anbieterinnen von Übertragungskapazitäten</t>
  </si>
  <si>
    <t>Übertragungsdienste / Konstante und variable Übertragungskapazitäten für Endnutzer</t>
  </si>
  <si>
    <t>[1]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t>
  </si>
  <si>
    <t>e) Diese Information wurde vor 2007 nicht erfasst.</t>
  </si>
  <si>
    <t>f) Diese Information wurde vor 2008 nicht erfasst.</t>
  </si>
  <si>
    <t>Internet Service Providers and capacity transmission services</t>
  </si>
  <si>
    <t>1. Services on fixed networks</t>
  </si>
  <si>
    <t>1.1 Distribution of internet users according to the type of connection (SF7)</t>
  </si>
  <si>
    <t>1.3 Market shares according to the number of subscribers to broadband internet (SF8PM)</t>
  </si>
  <si>
    <t>2. Transmission services</t>
  </si>
  <si>
    <t>2.1 Fixed or variable transmission services offered to end users (SF6)</t>
  </si>
  <si>
    <t>Table SF7 : Services on fixed networks</t>
  </si>
  <si>
    <t>Distribution of internet users according to the type of connection</t>
  </si>
  <si>
    <t>PSTN or ISDN connections</t>
  </si>
  <si>
    <t>Cable-modem connections</t>
  </si>
  <si>
    <t>DSL equipment (b)</t>
  </si>
  <si>
    <t>Optical fibre</t>
  </si>
  <si>
    <t>Fixed WiMAX</t>
  </si>
  <si>
    <t>Other connections</t>
  </si>
  <si>
    <t>Of which broad-band</t>
  </si>
  <si>
    <t>Number of TSPs offering this service</t>
  </si>
  <si>
    <t>a) Definition before 2004: number of subscriptions according to the type of connection.</t>
  </si>
  <si>
    <t>b) Definition before 2004: xDSL connections.</t>
  </si>
  <si>
    <t>c) This information was not collected in 1998.</t>
  </si>
  <si>
    <t>d) This information was not collected in 1999.</t>
  </si>
  <si>
    <t>Table SF8 : Services on fixed networks</t>
  </si>
  <si>
    <t>Number of internet users (as of 31.12)</t>
  </si>
  <si>
    <t>Of which, those using cable modem connections</t>
  </si>
  <si>
    <t>of which unknown rate</t>
  </si>
  <si>
    <t>Total number of users connected via cablem modem</t>
  </si>
  <si>
    <t xml:space="preserve"> Of which, those using copper connections with DSL equipment</t>
  </si>
  <si>
    <t>Total number of users connected via DSL equipment</t>
  </si>
  <si>
    <t>Of which, those using optical fibre FTTH</t>
  </si>
  <si>
    <t>Total number of users connected via optical fibre FTTH</t>
  </si>
  <si>
    <t>Of which via fixed WiMAX connections</t>
  </si>
  <si>
    <t>By other types of connection (excluding use of hotspots)</t>
  </si>
  <si>
    <t>Number of broadband internet users</t>
  </si>
  <si>
    <t>Total number of broadband internet users</t>
  </si>
  <si>
    <t>Total number of broadband internet users as % of the total</t>
  </si>
  <si>
    <t>of which unknown rate or other or Wimax</t>
  </si>
  <si>
    <t>c) This information was not collected before 2013.</t>
  </si>
  <si>
    <t>Table SF8PM : Services on fixed networks</t>
  </si>
  <si>
    <t>Market shares according to the number of subscribers to broadband internet</t>
  </si>
  <si>
    <t>Others</t>
  </si>
  <si>
    <t>With the entry into force of the revised Telecommunications Act (TCA) on 1 April 2007, OFCOM is able to publish market shares. Article 59 para. 2ter of the new TCA authorises this new dimension in the publication of data collected by the statistics.</t>
  </si>
  <si>
    <t>Table SF6 : Transmission services on fixed networks</t>
  </si>
  <si>
    <t>Fixed or variable transmission services offered to end users</t>
  </si>
  <si>
    <t>[1] The number of units is the total number of identical line capacities leased by a subscriber. Thus, if the letter leases 3 64 kbit/s connections, it is the number 3 which must be mentioned</t>
  </si>
  <si>
    <t>e) This information was not collected before 2007.</t>
  </si>
  <si>
    <t xml:space="preserve">f) This information was not collected before 2008. </t>
  </si>
  <si>
    <t>Wählen Sie bitte Ihre Sprache</t>
  </si>
  <si>
    <t>Choisissez votre langue s.v.p.</t>
  </si>
  <si>
    <t>Selezionare la vostra lingua p.f.</t>
  </si>
  <si>
    <t>Please choose your language</t>
  </si>
  <si>
    <t>f) Cette information n'était pas collectée avant 2008.</t>
  </si>
  <si>
    <t>a) Cette information n'est plus collectée depuis la statistique 2012.</t>
  </si>
  <si>
    <t>c) Cette information n'était pas collectée avant 2013.</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</si>
  <si>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</si>
  <si>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1.2 Verteilung der Breitbandinternet-Kunden nach Anschlussart und Bandbreite (SF8)</t>
  </si>
  <si>
    <t>Les Internet Service Providers</t>
  </si>
  <si>
    <t>Internet Service Providers</t>
  </si>
  <si>
    <t>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t>
  </si>
  <si>
    <t>In 2004, the number of internet end users fell significantly (by 17.6%) as a result of a large fall in the number of end users accessing the internet via a PSTN or ISDN connection. The latter reduction was not offset by the very large increase in the number of users accessing the internet via broadband connections. In fact, the number of end users accessing the internet by CATV connections increased by 37.6% and those with xDSL connections increased by 68.1%, whilst the number of end users accessing the internet via a PSTN or ISDN connection fell by 48.5%. This reduction is attributable to the effect of substitution of dial-up internet access by broadband access connections (CATV or xDSL) and to a change in definition.</t>
  </si>
  <si>
    <t>1.2 Distribution of broadband internet users according to connection types and bandwidth (SF8)</t>
  </si>
  <si>
    <t>Distribution of broadband internet users according to connection types and bandwidth</t>
  </si>
  <si>
    <t>a) This information has no longer been collected since 2012.</t>
  </si>
  <si>
    <t xml:space="preserve">I fornitori di servizi Internet e servizi a capacità trasmissiva </t>
  </si>
  <si>
    <t>1. Servizi sulle reti fisse</t>
  </si>
  <si>
    <t>1.1 Ripartizione degli abbonamenti Internet secondo il tipo di collegamento (SF7)</t>
  </si>
  <si>
    <t>2.1 Servizi a capacità trasmissiva fissa o variabile proposti agli utenti finali (SF6)</t>
  </si>
  <si>
    <t xml:space="preserve">2. Servizi di trasmissione </t>
  </si>
  <si>
    <t>1.3 Quote di mercato relative al numero di abbonati al collegamento Internet a banda larga (SF8PM)</t>
  </si>
  <si>
    <t>I fornitori di servizi Internet</t>
  </si>
  <si>
    <t>Ripartizione degli abbonamenti Internet secondo il tipo di collegamento</t>
  </si>
  <si>
    <t>Collegamento ISDN o PSTN</t>
  </si>
  <si>
    <t>Collegamento via cavo</t>
  </si>
  <si>
    <t>Tecnologia DSL (b)</t>
  </si>
  <si>
    <t>Fibra ottica</t>
  </si>
  <si>
    <t>Collegamento WiMAX fisso</t>
  </si>
  <si>
    <t>Altri collegamenti</t>
  </si>
  <si>
    <t>Totale</t>
  </si>
  <si>
    <t>Di cui a banda larga</t>
  </si>
  <si>
    <t>Numero di FST che offrono il servizio</t>
  </si>
  <si>
    <t>a) Definizione anteriore al 2004: numero degli abbonamenti secondo il tipo di collegamento</t>
  </si>
  <si>
    <t>b) Definizione anteriore al 2004: collegamenti xDSL.</t>
  </si>
  <si>
    <t>c) Informazione non rilevata nel 1998.</t>
  </si>
  <si>
    <t>d) Informazione non rilevata nel 1999.</t>
  </si>
  <si>
    <t>e) Informazione non rilevata prima del 2007.</t>
  </si>
  <si>
    <t xml:space="preserve">f) Informazione non rilevata prima del 2008. </t>
  </si>
  <si>
    <t>Servizi di linee affittate o di capacità trasmissiva proposti a utenti finali (al 31.12) in numero di unità[1]</t>
  </si>
  <si>
    <t>Servizi a capacità trasmissiva fissa o variabile proposti agli utenti finali</t>
  </si>
  <si>
    <t>Numero di FST che offrono questo servizio</t>
  </si>
  <si>
    <t>[1] Il numero di unità è il numero totale di capacità trasmissiva identica affittata da un abbonato. Ossia, se quest'ultimo affitta 3 collegamenti a 64 kbit/s, occorre menzionare il numero 3.</t>
  </si>
  <si>
    <t>Quote di mercato relative al numero di abbonati al collegamento Internet a banda larga</t>
  </si>
  <si>
    <t>Altri</t>
  </si>
  <si>
    <t>Dal 1° aprile 2007, data dell'entrata in vigore della legge sulle telecomunicazioni (LTC) rivista, l'UFCOM può pubblicare le quote di mercato. La pubblicazione di questi dati è espressamente autorizzata dall'articolo 59 capoverso 2ter della nuova LTC.</t>
  </si>
  <si>
    <t>Numero di abbonati Internet (al 31.12)</t>
  </si>
  <si>
    <t>Con collegamento modem via cavo</t>
  </si>
  <si>
    <t>Con collegamento DSL</t>
  </si>
  <si>
    <t>Con collegamento in fibra ottica FTTH</t>
  </si>
  <si>
    <t>Con collegamento WiMax fisso</t>
  </si>
  <si>
    <t>Con altri tipi di collegamento (esclusi gli hotspot)</t>
  </si>
  <si>
    <t>Ripartizione degli abbonamenti Internet secondo il tipo di collegamento e secondo la larghezza di banda</t>
  </si>
  <si>
    <t>1.2 Ripartizione degli abbonamenti Internet secondo il tipo di collegamento e secondo la larghezza di banda (SF8)</t>
  </si>
  <si>
    <t>Con separazione impossibile</t>
  </si>
  <si>
    <t>Numero totale abbonati con collegamento modem via cavo</t>
  </si>
  <si>
    <t>Numero totale abbonati con collegamento DSL</t>
  </si>
  <si>
    <t>Numero totale abbonati con collegamento in fibra ottica FTTH</t>
  </si>
  <si>
    <t>Numero degli abbonamenti Internet a "banda larga"</t>
  </si>
  <si>
    <t>Numero totale degli abbonamenti Internet a "banda larga"</t>
  </si>
  <si>
    <t>Numero totale degli abbonamenti Internet a "banda larga" in % del totale</t>
  </si>
  <si>
    <t>a) Informazione non e piu rilevata dal 2012.</t>
  </si>
  <si>
    <t xml:space="preserve">c) Informazione non rilevata prima del 2013. </t>
  </si>
  <si>
    <t>1.3 Marktanteile nach Anzahl Breitbandinternet-Abonnenten (SF8PM)</t>
  </si>
  <si>
    <t xml:space="preserve"> &lt; 2Mbit/s</t>
  </si>
  <si>
    <t>Grafik</t>
  </si>
  <si>
    <t>Tab_SF8 masqué</t>
  </si>
  <si>
    <t xml:space="preserve">In Tausend </t>
  </si>
  <si>
    <t>En milliers</t>
  </si>
  <si>
    <t>In migliaia</t>
  </si>
  <si>
    <t>In thousands</t>
  </si>
  <si>
    <t>Débit inconnu</t>
  </si>
  <si>
    <t>Separazione impossibile</t>
  </si>
  <si>
    <t>Unknown rate</t>
  </si>
  <si>
    <t>PSTN- oder ISDN</t>
  </si>
  <si>
    <t>DSL</t>
  </si>
  <si>
    <t xml:space="preserve">Other </t>
  </si>
  <si>
    <t>Cavo</t>
  </si>
  <si>
    <t>Cable-modem</t>
  </si>
  <si>
    <t>RTPC ou RNIS</t>
  </si>
  <si>
    <t>ISDN o PSTN</t>
  </si>
  <si>
    <t>PSTN or ISDN</t>
  </si>
  <si>
    <t>Anzahl Internetnutzer nach Anschlussart</t>
  </si>
  <si>
    <t>Number of internet users according to type of connection</t>
  </si>
  <si>
    <t>Tabella SF8 : Servizi sulle reti fisse</t>
  </si>
  <si>
    <t>Tabella SF7 : Servizi sulle reti fisse</t>
  </si>
  <si>
    <t>Tabella SF8PM : Servizi sulle reti fisse</t>
  </si>
  <si>
    <t>Tabella SF6 : Servizi di trasmissione sulle reti fisse</t>
  </si>
  <si>
    <t>d) Cette information n'était pas collectée avant 2018.</t>
  </si>
  <si>
    <t>Con velocità di trasmissione discendente (download) &gt; 1 Gbit/s</t>
  </si>
  <si>
    <t>Mietleitungsdienste oder Übertragungskapazitäten für Endnutzer (am 31.12.) [1]</t>
  </si>
  <si>
    <t>Kabelmodem-Anschlüsse</t>
  </si>
  <si>
    <t>Kabelmodem</t>
  </si>
  <si>
    <t>Utili indicazioni:</t>
  </si>
  <si>
    <t>d) Diese Information wurde vor 2018 nicht erfasst.</t>
  </si>
  <si>
    <t>dont avec débit de transmission descendant &lt; 2 Mbit/s</t>
  </si>
  <si>
    <t xml:space="preserve"> ≥ 2 Mbit/s und &lt; 10 Mbit/s</t>
  </si>
  <si>
    <t xml:space="preserve"> ≥ 10 Mbit/s und &lt; 30 Mbit/s</t>
  </si>
  <si>
    <t xml:space="preserve"> ≥ 10 Mbit/s und &lt; 100 Mbit/s</t>
  </si>
  <si>
    <t xml:space="preserve"> ≥ 30 Mbit/s und &lt; 100 Mbit/s</t>
  </si>
  <si>
    <t>Con velocità di trasmissione discendente (download) &lt; 2 Mbit/s</t>
  </si>
  <si>
    <t xml:space="preserve">d) Informazione non rilevata prima del 2018. </t>
  </si>
  <si>
    <t>d) This information was not collected before 2018.</t>
  </si>
  <si>
    <t>of which with downlink transfer rate &lt; 2 Mbit/s</t>
  </si>
  <si>
    <t xml:space="preserve"> ≥ 2 Mbit/s and &lt; 10 Mbit/s</t>
  </si>
  <si>
    <t xml:space="preserve"> ≥ 10 Mbit/s and &lt; 30 Mbit/s</t>
  </si>
  <si>
    <t xml:space="preserve"> ≥ 30 Mbit/s and &lt; 100 Mbit/s</t>
  </si>
  <si>
    <t xml:space="preserve"> ≥ 10 Mbit/s and &lt; 100 Mbit/s</t>
  </si>
  <si>
    <t>Numero di clienti con abbonamento Internet                                  ripartiti secondo il tipo di collegamento</t>
  </si>
  <si>
    <t>Anzahl Breitbandinternet-Kunden                                                   nach Download-Übertragungsrate</t>
  </si>
  <si>
    <t>Numero degli abbonamenti Internet a "banda larga"                                                    secondo la velocità di trasmissione discendente (download)</t>
  </si>
  <si>
    <t>Number of broadband internet users                                                    according to the downlink transfer rate</t>
  </si>
  <si>
    <t>Swisscom AG</t>
  </si>
  <si>
    <t>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01.10.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t>
  </si>
  <si>
    <t>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01.10 - 31.12.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t>
  </si>
  <si>
    <t>In fact, for the 2004 statistics, in order to harmonise our definitions with those used by the majority of international questionnaires, we made the definition of a user more precise. From these statistics onwards, we are only covering end users who have accessed the internet between 01.10 and 31.12. Previously, the period during which the user would have had to be active to be included in the statistics was not defined. It is therefore possible that for the years preceding 2004 relatively inactive users on PSTN or ISDN connections were included and that their number was slightly exaggerated.</t>
  </si>
  <si>
    <t>Leased line services or transmission capacities offered to end users (as of 31.12) in number of units [1]</t>
  </si>
  <si>
    <t>Numero di clienti con abbonamento Internet nel periodo dal 01.10 al 31.12 ripartiti secondo il tipo di collegamento (a)</t>
  </si>
  <si>
    <t>Number of internet users between 01.10 and 31.12 according to type of connection (a)</t>
  </si>
  <si>
    <t>Anzahl Internetnutzer nach Anschlussart für den Zeitraum vom 01.10. bis 31.12. a)</t>
  </si>
  <si>
    <t xml:space="preserve"> ≥ 100 Mbit/s und &lt; 1 Gbit/s</t>
  </si>
  <si>
    <t xml:space="preserve"> ≥ 1 Gbit/s</t>
  </si>
  <si>
    <t xml:space="preserve"> ≥ 100 Mbit/s et &lt; 1 Gbit/s</t>
  </si>
  <si>
    <t xml:space="preserve"> ≥ 100 Mbit/s and &lt; 1 Gbit/s</t>
  </si>
  <si>
    <t xml:space="preserve"> ≥ 10 Mbit/s e   &lt; 30 Mbit/s</t>
  </si>
  <si>
    <t xml:space="preserve"> ≥ 30 Mbit/s e   &lt; 100 Mbit/s</t>
  </si>
  <si>
    <t xml:space="preserve"> ≥ 10 Mbit/s e   &lt; 100 Mbit/s</t>
  </si>
  <si>
    <t xml:space="preserve"> ≥ 2 Mbit/s e     &lt; 10 Mbit/s</t>
  </si>
  <si>
    <t xml:space="preserve"> ≥ 100 Mbit/s  e &lt; 1 Gbit/s</t>
  </si>
  <si>
    <t>Unb. Über-tragungsrate</t>
  </si>
  <si>
    <t>e) Definition bis 2017: davon mit Download-Übertragungsrate ≥ 100 Mbit/s</t>
  </si>
  <si>
    <t>e) Definizione fino al 2017: con velocità di trasmissione discendente (download) ≥ 100 Mbit/s</t>
  </si>
  <si>
    <t>e) Defintion until 2017: of which with downlink transfer rate ≥ 100 Mbit/s</t>
  </si>
  <si>
    <t>b) Definition bis 2012 : davon mit Download-Übertragungsrate ≥ 10 Mbit/s und &lt; 100 Mbit/s</t>
  </si>
  <si>
    <t>b) Definizione fino al 2012: con velocità di trasmissione discendente (download) ≥ 10 Mbit/s e &lt; 100 Mbit/s</t>
  </si>
  <si>
    <t>b) Defintion until 2012: of which with downlink transfer rate ≥ 10 Mbit/s and &lt; 100 Mbit/s</t>
  </si>
  <si>
    <t>davon mit Download-Übertragungsrate ≥ 1 Gbit/s</t>
  </si>
  <si>
    <t>davon mit Download-Übertragungsrate ≥ 100 Mbit/s und &lt; 1 Gbit/s</t>
  </si>
  <si>
    <t>davon mit Download-Übertragungsrate ≥ 30 Mbit/s et &lt; 100 Mbit/s</t>
  </si>
  <si>
    <t>davon mit Download-Übertragungsrate ≥ 10 Mbit/s und &lt; 100 Mbit/s b)</t>
  </si>
  <si>
    <t>davon mit Download-Übertragungsrate ≥ 2 Mbit/s und &lt; 10 Mbit/s</t>
  </si>
  <si>
    <t>davon mit Download-Übertragungsrate ≥ 10 Mbit/s und &lt; 30 Mbit/s b)</t>
  </si>
  <si>
    <t>davon mit Download-Übertragungsrate ≥ 100 Mbit/s und &lt; 1 Gbit/s e)</t>
  </si>
  <si>
    <t xml:space="preserve">davon mit Download-Übertragungsrate ≥ 30 Mbit/s und &lt; 100 Mbit/s </t>
  </si>
  <si>
    <t>davon mit Download-Übertragungsrate ≥ 100 Mbit/s</t>
  </si>
  <si>
    <t>davon mit Download-Übertragungsrate ≥ 30 Mbit/s und &lt; 100 Mbit/s</t>
  </si>
  <si>
    <t>dont avec débit de transmission descendant ≥ 2 Mbit/s et &lt; 10 Mbit/s</t>
  </si>
  <si>
    <t>dont avec débit de transmission descendant ≥ 10 Mbit/s et &lt; 30 Mbit/s b)</t>
  </si>
  <si>
    <t>dont avec débit de transmission descendant ≥ 30 Mbit/s et &lt; 100 Mbit/s</t>
  </si>
  <si>
    <t xml:space="preserve">dont avec débit de transmission descendant ≥ 100 Mbit/s </t>
  </si>
  <si>
    <t>dont avec débit de transmission descendant ≥ 100 Mbit/s et &lt; 1 Gbit/s e)</t>
  </si>
  <si>
    <t>dont avec débit de transmission descendant ≥ 1 Gbit/s</t>
  </si>
  <si>
    <t>dont avec débit de transmission descendant ≥ 100 Mbit/s et &lt; 1 Gbit/s</t>
  </si>
  <si>
    <t>Con velocità di trasmissione discendente (download) ≥ 100 Mbit/s e &lt; 1 Gbit/s</t>
  </si>
  <si>
    <t>Con velocità di trasmissione discendente (download) ≥ 1 Gbit/s</t>
  </si>
  <si>
    <t>of which with downlink transfer rate ≥ 1 Gbit/s</t>
  </si>
  <si>
    <t>Con velocità di trasmissione discendente (download) ≥ 30 Mbit/s e &lt; 100 Mbit/s</t>
  </si>
  <si>
    <t>Con velocità di trasmissione discendente (download) ≥ 10 Mbit/s e &lt; 30 Mbit/s b)</t>
  </si>
  <si>
    <t>Con velocità di trasmissione discendente (download) ≥ 2 Mbit/s e &lt; 10 Mbit/s</t>
  </si>
  <si>
    <t>Con velocità di trasmissione discendente (download) ≥ 100 Mbit/s e &lt; 1 Gbit/s e)</t>
  </si>
  <si>
    <t xml:space="preserve">Con velocità di trasmissione discendente (download) ≥ 100 Mbit/s </t>
  </si>
  <si>
    <t>of which with downlink transfer rate ≥ 2 Mbit/s and &lt; 10 Mbit/s</t>
  </si>
  <si>
    <r>
      <t xml:space="preserve">of which with downlink transfer rate ≥ 10 Mbit/s and &lt; 30 Mbit/s </t>
    </r>
    <r>
      <rPr>
        <b/>
        <sz val="10"/>
        <color theme="1"/>
        <rFont val="Arial"/>
        <family val="2"/>
      </rPr>
      <t>b)</t>
    </r>
  </si>
  <si>
    <t>of which with downlink transfer rate ≥ 30 Mbit/s and &lt; 100 Mbit/s</t>
  </si>
  <si>
    <t xml:space="preserve">of which with downlink transfer rate ≥ 100 Mbit/s </t>
  </si>
  <si>
    <t>of which with downlink transfer rate ≥ 10 Mbit/s and &lt; 30 Mbit/s b)</t>
  </si>
  <si>
    <t>of which with downlink transfer rate ≥ 100 Mbit/s and &lt; 1 Gbit/s e)</t>
  </si>
  <si>
    <t>of which with downlink transfer rate ≥ 100 Mbit/s and &lt; 1 Gbit/s</t>
  </si>
  <si>
    <t>Salt</t>
  </si>
  <si>
    <t>Nel 2004, il numero degli abbonamenti Internet è diminuito drasticamente (17.6 %) a causa di un forte calo del numero di quegli abbonamenti con collegamento ISDN o PSTN. Quest'ultimo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t>
  </si>
  <si>
    <t>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2017 e 2018 il nostro risultato è superiore a quello indicato da Swisscable (ca. 15'000 nel 2017). Dal 2002 al 2007 e nel 2019,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t>
  </si>
  <si>
    <t>As regards internet subscriptions on CATV, when comparing the results of table SF7 with those published on the Suissedigital (ex-Swisscable) internet site (www.suissedigital.ch), it is apparent that the number of subscribers accessing the internet on cable modem connections is different. From 2008 to 2011, for 2013, 2015, 2016, 2017 and 2018 our result exceeded that of Swisscable (15,000 in 2017). From 2002 to 2007 and in 2019, the opposite was true. In 2002 and 2003, this major difference might have been attributable to a number of providers of internet services to end users who forgot to make themselves known to OFCOM and who would therefore not have been included in our statistics. These companies have been contacted and are now registered with OFCOM as telecommunications service providers. The difference which continues to exist could therefore be attributable only to the methods used to collect the information, which were different. In 2012 and 2014, the results were virtually identical.</t>
  </si>
  <si>
    <t>1. Services sur réseau fixe</t>
  </si>
  <si>
    <t>1.1 Répartition des abonnés à internet selon le type de raccordements (SF7)</t>
  </si>
  <si>
    <t>1.2 Répartition des abonnés à internet large bande selon le type de raccordements et selon la largeur de bande (SF8)</t>
  </si>
  <si>
    <t>1.3 Parts de marché selon le nombre d’abonnés à internet large bande (SF8PM)</t>
  </si>
  <si>
    <t>En 2004, le nombre d'abonnés finaux à internet baisse très fortement (17,6%) du fait d'une forte diminution du nombre d'abonnés finaux accédant à internet par le biais de raccordements RTPC ou RNIS. Cette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t>
  </si>
  <si>
    <t>En effet, pour la statistique 2004, afin de rendre compatible nos définitions avec celles utilisées par la plupart des questionnaires internationaux, nous avons précisé la définition d'abonné. À partir de cette statistique, nous ne récoltons plus que les abonnés finaux ayant accédé à internet entre le 01.10.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t>
  </si>
  <si>
    <t>Tableau SF7 : Services sur réseau fixe</t>
  </si>
  <si>
    <t>Nombre d'abonnés à internet entre le 01.10. et le 31.12. selon le type de raccordement (a)</t>
  </si>
  <si>
    <t>Répartition des abonnés à internet selon le type de raccordement</t>
  </si>
  <si>
    <t>Équipements DSL (b)</t>
  </si>
  <si>
    <t>Dont large bande</t>
  </si>
  <si>
    <t>Notes :</t>
  </si>
  <si>
    <t>a) Définition avant 2004 : Nombre d'abonnements selon le type de raccordement.</t>
  </si>
  <si>
    <t>Tableau SF8 : Services sur réseau fixe</t>
  </si>
  <si>
    <t>Répartition des abonnés à internet large bande selon le type de raccordement et selon la largeur de bande</t>
  </si>
  <si>
    <t>Nombre d'abonnés à internet (au 31.12.)</t>
  </si>
  <si>
    <t>Raccordements cable-modem</t>
  </si>
  <si>
    <t>Par le biais de raccordements cable-modem</t>
  </si>
  <si>
    <t>Nombre total d'abonnés par le biais de raccordements cable-modem</t>
  </si>
  <si>
    <t>Nombre d'abonnés à internet large bande</t>
  </si>
  <si>
    <t>Nombre total d'abonnés à internet large bande</t>
  </si>
  <si>
    <t>Nombre d'abonnés à internet large bande en % du total</t>
  </si>
  <si>
    <t>Dont par le biais de raccordements Wimax fixes</t>
  </si>
  <si>
    <t>Wimax fixes</t>
  </si>
  <si>
    <t>Tableau SF8PM : Services sur réseau fixe</t>
  </si>
  <si>
    <t>Parts de marché selon le nombre d’abonnés à internet large bande</t>
  </si>
  <si>
    <t>Tableau SF6 : Services de transmission sur réseau fixe</t>
  </si>
  <si>
    <t>Services de lignes louées ou capacités de transmission offertes à des usagers finaux (au 31.12.) en nombre d'unités [1]</t>
  </si>
  <si>
    <t>Nombre d'abonnés à internet large bande selon le débit de transmission (descendant)</t>
  </si>
  <si>
    <t xml:space="preserve"> ≥ 2 Mbit/s et &lt; 10 Mbit/s</t>
  </si>
  <si>
    <t xml:space="preserve"> ≥ 30 Mbit/s et &lt; 100 Mbit/s</t>
  </si>
  <si>
    <t xml:space="preserve"> ≥ 10 Mbit/s et &lt; 100 Mbit/s</t>
  </si>
  <si>
    <t xml:space="preserve"> ≥ 10 Mbit/s et &lt; 30 Mbit/s</t>
  </si>
  <si>
    <t>Nombre d'abonnés à internet selon le type de raccordement</t>
  </si>
  <si>
    <t>b) Définition jusqu’en 2012 : dont avec débit de transmission descendant ≥ 10 Mbit/s et &lt; 100 Mbit/s.</t>
  </si>
  <si>
    <t>e) Définition jusqu’en 2017 : dont avec débit de transmission descendant ≥ 100 Mbit/s.</t>
  </si>
  <si>
    <t>UPC GmbH</t>
  </si>
  <si>
    <r>
      <t>En ce qui concerne les abonnements à internet sur CATV, si l’on compare les résultats du tableau SF7 avec ceux publiés sur le site internet de Suissedigital (ex-Swisscable ; www.suissedigital.ch), on constate que le nombre d’abonnés accédant à internet sur des raccordements par câble modem est différent. De 2008 à 2011, en 2013, 2015, 2016, 2017 et 2018 notre résultat dépassait celui de Suissedigital (d'environ 15'000 en 2017). De 2002 à 2007 et en 2019 et 2020, c’était le contraire. En 2002 et en 2003, cette grosse différence aurait pu être attribuée à un certain nombre de fournisseurs de service internet aux usagers finaux qui auraient oublié de s'annoncer à l'OFCOM et qui ne seraient par conséquent pas dans notre statistique. Ces entreprises ont été contactées et sont désormais inscrites comme fournisseurs de services de télécommunication à l’OFCOM. La différence qui subsistait encore ne pouvait donc être attribuable qu'aux méthodes pour collecter les informations qui étaient différentes. En 2012 et 2014, les résultats sont pratiquement identiques.</t>
    </r>
    <r>
      <rPr>
        <sz val="11"/>
        <color rgb="FF000000"/>
        <rFont val="Arial"/>
        <family val="2"/>
      </rPr>
      <t> </t>
    </r>
  </si>
  <si>
    <t>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2017 und 2018 lag unser Resultat über jenem von Swisscable (2017 um etwa 15'000 Einheiten). Von 2002 bis 2007 und auch in 2019 und 2020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t>
  </si>
  <si>
    <t>a) Nach der Fusion 2021 sind die Zahlen von UPC in den Zahlen von Sunrise enthalten.</t>
  </si>
  <si>
    <t>a) Suite à la fusion de 2021, les chiffres d'UPC sont inclus dans ceux de Sunrise.</t>
  </si>
  <si>
    <t>a) In seguito alla fusione del 2021, i dati di UPC sono inclusi in quelli di Sunrise.</t>
  </si>
  <si>
    <t>a) Following the merger in 2021, UPC's figures are included in those of Sunrise.</t>
  </si>
  <si>
    <t>Quickline AG</t>
  </si>
  <si>
    <t>Quickline SA</t>
  </si>
  <si>
    <t>Sunrise GmbH</t>
  </si>
  <si>
    <t>Var. 21-22</t>
  </si>
  <si>
    <t>NA</t>
  </si>
  <si>
    <t>Ver. 21-22</t>
  </si>
  <si>
    <t>Marktanteil in % am 31.12.2022</t>
  </si>
  <si>
    <t>Parts de marché en % au 31.12.2022</t>
  </si>
  <si>
    <t>Quote di mercato in % al 31.12.2022</t>
  </si>
  <si>
    <t>Market share in % as of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</si>
</sst>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
    <numFmt numFmtId="166" formatCode="_ * #,##0_ ;_ * \-#,##0_ ;_ * &quot;-&quot;??_ ;_ @_ "/>
  </numFmts>
  <fonts count="28"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sz val="8"/>
      <color rgb="FF000000"/>
      <name val="Arial"/>
      <family val="2"/>
      <scheme val="minor"/>
    </font>
    <font>
      <sz val="9"/>
      <color theme="1"/>
      <name val="Arial"/>
      <family val="2"/>
    </font>
    <font>
      <sz val="8"/>
      <color theme="1"/>
      <name val="Arial"/>
      <family val="2"/>
    </font>
    <font>
      <b/>
      <sz val="10"/>
      <color theme="2"/>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u/>
      <sz val="10"/>
      <color theme="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0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auto="1"/>
      </right>
      <top/>
      <bottom/>
      <diagonal/>
    </border>
    <border>
      <left style="thin">
        <color theme="0" tint="-0.14996795556505021"/>
      </left>
      <right/>
      <top style="thin">
        <color indexed="64"/>
      </top>
      <bottom/>
      <diagonal/>
    </border>
    <border>
      <left/>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top style="thin">
        <color theme="2" tint="-9.9948118533890809E-2"/>
      </top>
      <bottom/>
      <diagonal/>
    </border>
    <border>
      <left/>
      <right/>
      <top style="thin">
        <color theme="0" tint="-0.14990691854609822"/>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0" tint="-0.14996795556505021"/>
      </left>
      <right/>
      <top style="thin">
        <color auto="1"/>
      </top>
      <bottom style="thin">
        <color indexed="64"/>
      </bottom>
      <diagonal/>
    </border>
    <border>
      <left style="thin">
        <color theme="0" tint="-0.14993743705557422"/>
      </left>
      <right style="thin">
        <color theme="0" tint="-0.14993743705557422"/>
      </right>
      <top style="thin">
        <color auto="1"/>
      </top>
      <bottom style="thin">
        <color auto="1"/>
      </bottom>
      <diagonal/>
    </border>
    <border>
      <left style="thin">
        <color theme="0" tint="-0.14993743705557422"/>
      </left>
      <right style="thin">
        <color theme="0" tint="-0.14993743705557422"/>
      </right>
      <top style="thin">
        <color auto="1"/>
      </top>
      <bottom style="thin">
        <color theme="0" tint="-0.14993743705557422"/>
      </bottom>
      <diagonal/>
    </border>
    <border>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theme="0" tint="-0.14996795556505021"/>
      </left>
      <right style="thin">
        <color theme="2" tint="-9.9948118533890809E-2"/>
      </right>
      <top style="thin">
        <color theme="0" tint="-0.14996795556505021"/>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top style="thin">
        <color auto="1"/>
      </top>
      <bottom style="thin">
        <color theme="2" tint="-9.9948118533890809E-2"/>
      </bottom>
      <diagonal/>
    </border>
    <border>
      <left/>
      <right/>
      <top style="thin">
        <color auto="1"/>
      </top>
      <bottom style="thin">
        <color theme="2" tint="-9.9948118533890809E-2"/>
      </bottom>
      <diagonal/>
    </border>
    <border>
      <left style="thin">
        <color theme="2" tint="-9.9948118533890809E-2"/>
      </left>
      <right/>
      <top style="thin">
        <color auto="1"/>
      </top>
      <bottom style="thin">
        <color theme="2" tint="-9.9948118533890809E-2"/>
      </bottom>
      <diagonal/>
    </border>
    <border>
      <left/>
      <right/>
      <top style="thin">
        <color theme="0" tint="-0.14993743705557422"/>
      </top>
      <bottom style="thin">
        <color theme="0" tint="-0.14990691854609822"/>
      </bottom>
      <diagonal/>
    </border>
    <border>
      <left style="thin">
        <color auto="1"/>
      </left>
      <right style="thin">
        <color auto="1"/>
      </right>
      <top style="thin">
        <color auto="1"/>
      </top>
      <bottom/>
      <diagonal/>
    </border>
    <border>
      <left style="thin">
        <color theme="0" tint="-0.14993743705557422"/>
      </left>
      <right style="thin">
        <color indexed="64"/>
      </right>
      <top style="thin">
        <color indexed="64"/>
      </top>
      <bottom style="thin">
        <color auto="1"/>
      </bottom>
      <diagonal/>
    </border>
    <border>
      <left style="thin">
        <color theme="0" tint="-0.14993743705557422"/>
      </left>
      <right style="thin">
        <color indexed="64"/>
      </right>
      <top style="thin">
        <color indexed="64"/>
      </top>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2" tint="-9.9948118533890809E-2"/>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theme="2" tint="-9.9948118533890809E-2"/>
      </bottom>
      <diagonal/>
    </border>
    <border>
      <left/>
      <right style="thin">
        <color indexed="64"/>
      </right>
      <top style="thin">
        <color auto="1"/>
      </top>
      <bottom style="thin">
        <color theme="2" tint="-9.9948118533890809E-2"/>
      </bottom>
      <diagonal/>
    </border>
    <border>
      <left style="thin">
        <color theme="0" tint="-0.14993743705557422"/>
      </left>
      <right style="thin">
        <color indexed="64"/>
      </right>
      <top style="thin">
        <color theme="0" tint="-0.14993743705557422"/>
      </top>
      <bottom style="thin">
        <color indexed="64"/>
      </bottom>
      <diagonal/>
    </border>
    <border>
      <left style="thin">
        <color theme="2" tint="-9.9948118533890809E-2"/>
      </left>
      <right/>
      <top style="thin">
        <color theme="2" tint="-9.9948118533890809E-2"/>
      </top>
      <bottom/>
      <diagonal/>
    </border>
    <border>
      <left style="thin">
        <color theme="2" tint="-9.9948118533890809E-2"/>
      </left>
      <right/>
      <top style="thin">
        <color theme="2" tint="-9.9948118533890809E-2"/>
      </top>
      <bottom style="thin">
        <color auto="1"/>
      </bottom>
      <diagonal/>
    </border>
    <border>
      <left style="thin">
        <color indexed="64"/>
      </left>
      <right style="thin">
        <color indexed="64"/>
      </right>
      <top style="thin">
        <color indexed="64"/>
      </top>
      <bottom style="thin">
        <color theme="2" tint="-9.9948118533890809E-2"/>
      </bottom>
      <diagonal/>
    </border>
    <border>
      <left style="thin">
        <color indexed="64"/>
      </left>
      <right style="thin">
        <color indexed="64"/>
      </right>
      <top style="thin">
        <color theme="2" tint="-9.9948118533890809E-2"/>
      </top>
      <bottom/>
      <diagonal/>
    </border>
    <border>
      <left style="thin">
        <color theme="0" tint="-0.14993743705557422"/>
      </left>
      <right style="thin">
        <color theme="0" tint="-0.14990691854609822"/>
      </right>
      <top style="thin">
        <color indexed="64"/>
      </top>
      <bottom style="thin">
        <color indexed="64"/>
      </bottom>
      <diagonal/>
    </border>
    <border>
      <left/>
      <right style="thin">
        <color indexed="64"/>
      </right>
      <top style="thin">
        <color indexed="64"/>
      </top>
      <bottom/>
      <diagonal/>
    </border>
    <border>
      <left/>
      <right style="thin">
        <color indexed="64"/>
      </right>
      <top style="thin">
        <color theme="0" tint="-0.14993743705557422"/>
      </top>
      <bottom style="thin">
        <color theme="0" tint="-0.14993743705557422"/>
      </bottom>
      <diagonal/>
    </border>
    <border>
      <left style="thin">
        <color theme="0" tint="-0.14993743705557422"/>
      </left>
      <right style="thin">
        <color theme="0" tint="-0.14990691854609822"/>
      </right>
      <top style="thin">
        <color indexed="64"/>
      </top>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indexed="64"/>
      </bottom>
      <diagonal/>
    </border>
    <border>
      <left style="thin">
        <color theme="0" tint="-0.14993743705557422"/>
      </left>
      <right style="thin">
        <color theme="0" tint="-0.14990691854609822"/>
      </right>
      <top/>
      <bottom style="thin">
        <color indexed="64"/>
      </bottom>
      <diagonal/>
    </border>
    <border>
      <left/>
      <right style="thin">
        <color indexed="64"/>
      </right>
      <top style="thin">
        <color theme="2" tint="-9.9948118533890809E-2"/>
      </top>
      <bottom/>
      <diagonal/>
    </border>
    <border>
      <left/>
      <right style="thin">
        <color indexed="64"/>
      </right>
      <top style="thin">
        <color theme="2" tint="-9.9948118533890809E-2"/>
      </top>
      <bottom style="thin">
        <color auto="1"/>
      </bottom>
      <diagonal/>
    </border>
    <border>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diagonal/>
    </border>
    <border>
      <left/>
      <right style="thin">
        <color theme="0" tint="-0.14996795556505021"/>
      </right>
      <top style="thin">
        <color auto="1"/>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auto="1"/>
      </bottom>
      <diagonal/>
    </border>
    <border>
      <left style="thin">
        <color theme="0" tint="-0.14993743705557422"/>
      </left>
      <right style="thin">
        <color theme="0" tint="-0.24994659260841701"/>
      </right>
      <top style="thin">
        <color indexed="64"/>
      </top>
      <bottom/>
      <diagonal/>
    </border>
    <border>
      <left style="thin">
        <color theme="2" tint="-9.9948118533890809E-2"/>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auto="1"/>
      </bottom>
      <diagonal/>
    </border>
    <border>
      <left/>
      <right style="thin">
        <color indexed="64"/>
      </right>
      <top style="thin">
        <color indexed="64"/>
      </top>
      <bottom style="thin">
        <color auto="1"/>
      </bottom>
      <diagonal/>
    </border>
    <border>
      <left style="thin">
        <color theme="0" tint="-0.14993743705557422"/>
      </left>
      <right style="thin">
        <color theme="0" tint="-0.14990691854609822"/>
      </right>
      <top style="thin">
        <color theme="0" tint="-0.14993743705557422"/>
      </top>
      <bottom/>
      <diagonal/>
    </border>
    <border>
      <left style="thin">
        <color theme="0" tint="-0.14990691854609822"/>
      </left>
      <right style="thin">
        <color indexed="64"/>
      </right>
      <top/>
      <bottom style="thin">
        <color indexed="64"/>
      </bottom>
      <diagonal/>
    </border>
    <border>
      <left style="thin">
        <color theme="0" tint="-0.14990691854609822"/>
      </left>
      <right style="thin">
        <color indexed="64"/>
      </right>
      <top style="thin">
        <color indexed="64"/>
      </top>
      <bottom style="thin">
        <color indexed="64"/>
      </bottom>
      <diagonal/>
    </border>
    <border>
      <left style="thin">
        <color theme="0" tint="-0.14990691854609822"/>
      </left>
      <right style="thin">
        <color indexed="64"/>
      </right>
      <top style="thin">
        <color theme="0" tint="-0.14993743705557422"/>
      </top>
      <bottom style="thin">
        <color theme="0" tint="-0.14999847407452621"/>
      </bottom>
      <diagonal/>
    </border>
    <border>
      <left style="thin">
        <color theme="0" tint="-0.14990691854609822"/>
      </left>
      <right style="thin">
        <color indexed="64"/>
      </right>
      <top style="thin">
        <color theme="0" tint="-0.14999847407452621"/>
      </top>
      <bottom style="thin">
        <color theme="0" tint="-0.14999847407452621"/>
      </bottom>
      <diagonal/>
    </border>
    <border>
      <left style="thin">
        <color theme="0" tint="-0.14990691854609822"/>
      </left>
      <right style="thin">
        <color theme="0" tint="-0.14999847407452621"/>
      </right>
      <top style="thin">
        <color indexed="64"/>
      </top>
      <bottom style="thin">
        <color indexed="64"/>
      </bottom>
      <diagonal/>
    </border>
    <border>
      <left/>
      <right style="thin">
        <color indexed="64"/>
      </right>
      <top style="thin">
        <color theme="0" tint="-0.14993743705557422"/>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bottom style="thin">
        <color indexed="64"/>
      </bottom>
      <diagonal/>
    </border>
    <border>
      <left style="thin">
        <color theme="0" tint="-0.14990691854609822"/>
      </left>
      <right style="thin">
        <color theme="0" tint="-0.14999847407452621"/>
      </right>
      <top style="thin">
        <color indexed="64"/>
      </top>
      <bottom/>
      <diagonal/>
    </border>
    <border>
      <left style="thin">
        <color theme="0" tint="-0.14990691854609822"/>
      </left>
      <right style="thin">
        <color theme="0" tint="-0.14999847407452621"/>
      </right>
      <top style="thin">
        <color theme="0" tint="-0.14993743705557422"/>
      </top>
      <bottom style="thin">
        <color theme="0" tint="-0.14993743705557422"/>
      </bottom>
      <diagonal/>
    </border>
    <border>
      <left style="thin">
        <color theme="0" tint="-0.14990691854609822"/>
      </left>
      <right style="thin">
        <color theme="0" tint="-0.14999847407452621"/>
      </right>
      <top style="thin">
        <color theme="0" tint="-0.14993743705557422"/>
      </top>
      <bottom style="thin">
        <color theme="0" tint="-0.14999847407452621"/>
      </bottom>
      <diagonal/>
    </border>
    <border>
      <left style="thin">
        <color theme="0" tint="-0.14990691854609822"/>
      </left>
      <right style="thin">
        <color theme="0" tint="-0.14999847407452621"/>
      </right>
      <top style="thin">
        <color theme="0" tint="-0.14999847407452621"/>
      </top>
      <bottom style="thin">
        <color theme="0" tint="-0.14999847407452621"/>
      </bottom>
      <diagonal/>
    </border>
    <border>
      <left style="thin">
        <color theme="0" tint="-0.14990691854609822"/>
      </left>
      <right style="thin">
        <color theme="0" tint="-0.14999847407452621"/>
      </right>
      <top/>
      <bottom style="thin">
        <color indexed="64"/>
      </bottom>
      <diagonal/>
    </border>
    <border>
      <left style="thin">
        <color auto="1"/>
      </left>
      <right style="thin">
        <color indexed="64"/>
      </right>
      <top/>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2" tint="-9.9948118533890809E-2"/>
      </top>
      <bottom/>
      <diagonal/>
    </border>
    <border>
      <left style="thin">
        <color theme="0" tint="-0.14996795556505021"/>
      </left>
      <right style="thin">
        <color theme="0" tint="-0.14999847407452621"/>
      </right>
      <top style="thin">
        <color auto="1"/>
      </top>
      <bottom style="thin">
        <color theme="2" tint="-9.9948118533890809E-2"/>
      </bottom>
      <diagonal/>
    </border>
    <border>
      <left style="thin">
        <color theme="0" tint="-0.14996795556505021"/>
      </left>
      <right style="thin">
        <color theme="0" tint="-0.14999847407452621"/>
      </right>
      <top style="thin">
        <color theme="2" tint="-9.9948118533890809E-2"/>
      </top>
      <bottom style="thin">
        <color auto="1"/>
      </bottom>
      <diagonal/>
    </border>
    <border>
      <left/>
      <right style="thin">
        <color theme="0" tint="-0.14999847407452621"/>
      </right>
      <top/>
      <bottom/>
      <diagonal/>
    </border>
    <border>
      <left style="thin">
        <color theme="0" tint="-0.24994659260841701"/>
      </left>
      <right style="thin">
        <color theme="0" tint="-0.14999847407452621"/>
      </right>
      <top style="thin">
        <color indexed="64"/>
      </top>
      <bottom/>
      <diagonal/>
    </border>
    <border>
      <left style="thin">
        <color theme="0" tint="-0.24994659260841701"/>
      </left>
      <right style="thin">
        <color theme="0" tint="-0.14999847407452621"/>
      </right>
      <top style="thin">
        <color theme="2" tint="-9.9948118533890809E-2"/>
      </top>
      <bottom style="thin">
        <color theme="2" tint="-9.9948118533890809E-2"/>
      </bottom>
      <diagonal/>
    </border>
    <border>
      <left style="thin">
        <color theme="0" tint="-0.24994659260841701"/>
      </left>
      <right style="thin">
        <color theme="0" tint="-0.14999847407452621"/>
      </right>
      <top style="thin">
        <color theme="2" tint="-9.9948118533890809E-2"/>
      </top>
      <bottom style="thin">
        <color auto="1"/>
      </bottom>
      <diagonal/>
    </border>
    <border>
      <left style="thin">
        <color theme="0" tint="-0.14990691854609822"/>
      </left>
      <right style="thin">
        <color theme="0" tint="-0.14999847407452621"/>
      </right>
      <top style="thin">
        <color theme="0" tint="-0.14993743705557422"/>
      </top>
      <bottom/>
      <diagonal/>
    </border>
    <border>
      <left style="thin">
        <color theme="0" tint="-0.14999847407452621"/>
      </left>
      <right style="thin">
        <color theme="0" tint="-0.14999847407452621"/>
      </right>
      <top style="thin">
        <color indexed="64"/>
      </top>
      <bottom style="thin">
        <color auto="1"/>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theme="0" tint="-0.14999847407452621"/>
      </right>
      <top style="thin">
        <color indexed="64"/>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auto="1"/>
      </bottom>
      <diagonal/>
    </border>
    <border>
      <left style="thin">
        <color theme="0" tint="-0.14999847407452621"/>
      </left>
      <right style="thin">
        <color theme="0" tint="-0.14999847407452621"/>
      </right>
      <top style="thin">
        <color theme="2" tint="-9.9948118533890809E-2"/>
      </top>
      <bottom/>
      <diagonal/>
    </border>
    <border>
      <left/>
      <right style="thin">
        <color indexed="64"/>
      </right>
      <top style="thin">
        <color theme="0" tint="-0.14993743705557422"/>
      </top>
      <bottom/>
      <diagonal/>
    </border>
    <border>
      <left style="thin">
        <color theme="0" tint="-0.14999847407452621"/>
      </left>
      <right style="thin">
        <color theme="0" tint="-0.14999847407452621"/>
      </right>
      <top style="thin">
        <color theme="0" tint="-0.14993743705557422"/>
      </top>
      <bottom/>
      <diagonal/>
    </border>
  </borders>
  <cellStyleXfs count="3">
    <xf numFmtId="0" fontId="0" fillId="0" borderId="0"/>
    <xf numFmtId="0" fontId="26" fillId="0" borderId="0" applyNumberFormat="0" applyFill="0" applyBorder="0" applyAlignment="0" applyProtection="0"/>
    <xf numFmtId="9" fontId="27" fillId="0" borderId="0" applyFont="0" applyFill="0" applyBorder="0" applyAlignment="0" applyProtection="0"/>
  </cellStyleXfs>
  <cellXfs count="398">
    <xf numFmtId="0" fontId="0" fillId="0" borderId="0" xfId="0"/>
    <xf numFmtId="0" fontId="0" fillId="0" borderId="0" xfId="0" applyAlignment="1">
      <alignment vertical="top"/>
    </xf>
    <xf numFmtId="0" fontId="23"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14" xfId="0" applyFont="1" applyBorder="1" applyAlignment="1" applyProtection="1">
      <alignment horizontal="center"/>
      <protection locked="0"/>
    </xf>
    <xf numFmtId="0" fontId="1" fillId="0" borderId="15" xfId="0" applyNumberFormat="1" applyFont="1" applyBorder="1" applyAlignment="1" applyProtection="1">
      <alignment horizontal="center"/>
      <protection locked="0"/>
    </xf>
    <xf numFmtId="0" fontId="1" fillId="0" borderId="15" xfId="0" applyFont="1" applyBorder="1" applyAlignment="1" applyProtection="1">
      <alignment horizontal="center"/>
      <protection locked="0"/>
    </xf>
    <xf numFmtId="3" fontId="11" fillId="0" borderId="12" xfId="0" applyNumberFormat="1" applyFont="1" applyBorder="1" applyProtection="1">
      <protection locked="0"/>
    </xf>
    <xf numFmtId="3" fontId="11" fillId="0" borderId="13" xfId="0" applyNumberFormat="1" applyFont="1" applyBorder="1" applyProtection="1">
      <protection locked="0"/>
    </xf>
    <xf numFmtId="3" fontId="11" fillId="0" borderId="0" xfId="0" applyNumberFormat="1" applyFont="1" applyBorder="1" applyProtection="1">
      <protection locked="0"/>
    </xf>
    <xf numFmtId="0" fontId="0" fillId="0" borderId="0" xfId="0" applyBorder="1" applyProtection="1">
      <protection locked="0"/>
    </xf>
    <xf numFmtId="0" fontId="16" fillId="0" borderId="9" xfId="0" applyFont="1" applyBorder="1" applyAlignment="1" applyProtection="1">
      <alignment horizontal="right"/>
      <protection locked="0"/>
    </xf>
    <xf numFmtId="3" fontId="0" fillId="0" borderId="9" xfId="0" applyNumberFormat="1" applyBorder="1" applyProtection="1">
      <protection locked="0"/>
    </xf>
    <xf numFmtId="3" fontId="0" fillId="0" borderId="9" xfId="0" applyNumberFormat="1" applyBorder="1" applyAlignment="1" applyProtection="1">
      <alignment horizontal="right"/>
      <protection locked="0"/>
    </xf>
    <xf numFmtId="165" fontId="0" fillId="0" borderId="27" xfId="0" applyNumberFormat="1" applyBorder="1" applyAlignment="1" applyProtection="1">
      <alignment horizontal="center"/>
      <protection locked="0"/>
    </xf>
    <xf numFmtId="166" fontId="0" fillId="0" borderId="9" xfId="0" applyNumberFormat="1" applyBorder="1" applyProtection="1">
      <protection locked="0"/>
    </xf>
    <xf numFmtId="3" fontId="1" fillId="0" borderId="9" xfId="0" applyNumberFormat="1" applyFont="1" applyBorder="1" applyProtection="1">
      <protection locked="0"/>
    </xf>
    <xf numFmtId="165" fontId="1" fillId="0" borderId="27" xfId="0" applyNumberFormat="1" applyFont="1" applyBorder="1" applyAlignment="1" applyProtection="1">
      <alignment horizontal="center"/>
      <protection locked="0"/>
    </xf>
    <xf numFmtId="0" fontId="16" fillId="0" borderId="19" xfId="0" applyFont="1" applyBorder="1" applyAlignment="1" applyProtection="1">
      <alignment horizontal="right"/>
      <protection locked="0"/>
    </xf>
    <xf numFmtId="3" fontId="1" fillId="0" borderId="19" xfId="0" applyNumberFormat="1" applyFont="1" applyBorder="1" applyProtection="1">
      <protection locked="0"/>
    </xf>
    <xf numFmtId="3" fontId="0" fillId="0" borderId="23" xfId="0" applyNumberFormat="1" applyFont="1" applyBorder="1" applyProtection="1">
      <protection locked="0"/>
    </xf>
    <xf numFmtId="3" fontId="0" fillId="0" borderId="23" xfId="0" applyNumberFormat="1" applyFont="1" applyFill="1" applyBorder="1" applyProtection="1">
      <protection locked="0"/>
    </xf>
    <xf numFmtId="0" fontId="0" fillId="0" borderId="11" xfId="0" applyBorder="1" applyProtection="1">
      <protection locked="0"/>
    </xf>
    <xf numFmtId="3" fontId="1"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7" xfId="0" applyFont="1" applyBorder="1" applyAlignment="1" applyProtection="1">
      <alignment horizontal="center" vertical="center" wrapText="1"/>
      <protection locked="0"/>
    </xf>
    <xf numFmtId="3" fontId="0" fillId="0" borderId="4" xfId="0" applyNumberFormat="1" applyFont="1" applyBorder="1" applyAlignment="1" applyProtection="1">
      <alignment vertical="center" wrapText="1"/>
      <protection locked="0"/>
    </xf>
    <xf numFmtId="3" fontId="0" fillId="0" borderId="4" xfId="0" applyNumberFormat="1" applyFont="1" applyBorder="1" applyAlignment="1" applyProtection="1">
      <alignment horizontal="right" vertical="center" wrapText="1"/>
      <protection locked="0"/>
    </xf>
    <xf numFmtId="3" fontId="0" fillId="0" borderId="4" xfId="0" applyNumberFormat="1" applyFont="1" applyFill="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0" xfId="0" applyNumberFormat="1" applyFont="1" applyFill="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3" fontId="1" fillId="0" borderId="4" xfId="0" applyNumberFormat="1" applyFont="1" applyFill="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wrapText="1"/>
      <protection locked="0"/>
    </xf>
    <xf numFmtId="3" fontId="0" fillId="0" borderId="4" xfId="0" applyNumberFormat="1" applyFont="1" applyFill="1" applyBorder="1" applyAlignment="1" applyProtection="1">
      <alignment horizontal="right" wrapText="1"/>
      <protection locked="0"/>
    </xf>
    <xf numFmtId="3" fontId="0" fillId="0" borderId="4" xfId="0" applyNumberFormat="1" applyFont="1" applyBorder="1" applyAlignment="1" applyProtection="1">
      <alignment horizontal="right" wrapText="1"/>
      <protection locked="0"/>
    </xf>
    <xf numFmtId="3" fontId="1" fillId="0" borderId="10" xfId="0" applyNumberFormat="1" applyFont="1" applyBorder="1" applyAlignment="1" applyProtection="1">
      <alignment horizontal="right" wrapText="1"/>
      <protection locked="0"/>
    </xf>
    <xf numFmtId="3" fontId="1" fillId="0" borderId="4" xfId="0" applyNumberFormat="1" applyFont="1" applyFill="1" applyBorder="1" applyAlignment="1" applyProtection="1">
      <alignment horizontal="right" wrapText="1"/>
      <protection locked="0"/>
    </xf>
    <xf numFmtId="3" fontId="1" fillId="0" borderId="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wrapText="1"/>
      <protection locked="0"/>
    </xf>
    <xf numFmtId="3" fontId="1" fillId="0" borderId="21" xfId="0" applyNumberFormat="1" applyFont="1" applyFill="1" applyBorder="1" applyAlignment="1" applyProtection="1">
      <alignment horizontal="right" wrapText="1"/>
      <protection locked="0"/>
    </xf>
    <xf numFmtId="3" fontId="1" fillId="0" borderId="21" xfId="0" applyNumberFormat="1" applyFont="1" applyBorder="1" applyAlignment="1" applyProtection="1">
      <alignment horizontal="right" wrapText="1"/>
      <protection locked="0"/>
    </xf>
    <xf numFmtId="3" fontId="0" fillId="0" borderId="10" xfId="0" applyNumberFormat="1" applyFont="1" applyBorder="1" applyAlignment="1" applyProtection="1">
      <alignment horizontal="right"/>
      <protection locked="0"/>
    </xf>
    <xf numFmtId="3" fontId="0" fillId="0" borderId="4" xfId="0" applyNumberFormat="1" applyFont="1" applyFill="1" applyBorder="1" applyAlignment="1" applyProtection="1">
      <alignment horizontal="right"/>
      <protection locked="0"/>
    </xf>
    <xf numFmtId="3" fontId="0" fillId="0" borderId="4" xfId="0" applyNumberFormat="1" applyFont="1" applyBorder="1" applyAlignment="1" applyProtection="1">
      <alignment horizontal="right"/>
      <protection locked="0"/>
    </xf>
    <xf numFmtId="3" fontId="0" fillId="0" borderId="20" xfId="0" applyNumberFormat="1" applyFont="1" applyBorder="1" applyAlignment="1" applyProtection="1">
      <alignment horizontal="right" wrapText="1"/>
      <protection locked="0"/>
    </xf>
    <xf numFmtId="3" fontId="0" fillId="0" borderId="21" xfId="0" applyNumberFormat="1" applyFont="1" applyFill="1" applyBorder="1" applyAlignment="1" applyProtection="1">
      <alignment horizontal="right" wrapText="1"/>
      <protection locked="0"/>
    </xf>
    <xf numFmtId="3" fontId="0" fillId="0" borderId="21" xfId="0" applyNumberFormat="1" applyFont="1" applyBorder="1" applyAlignment="1" applyProtection="1">
      <alignment horizontal="right" wrapText="1"/>
      <protection locked="0"/>
    </xf>
    <xf numFmtId="3" fontId="1" fillId="0" borderId="21" xfId="0" applyNumberFormat="1" applyFont="1" applyBorder="1" applyAlignment="1" applyProtection="1">
      <alignment horizontal="right"/>
      <protection locked="0"/>
    </xf>
    <xf numFmtId="3" fontId="1" fillId="0" borderId="21" xfId="0" applyNumberFormat="1" applyFont="1" applyFill="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0" borderId="4" xfId="0" applyNumberFormat="1" applyFont="1" applyFill="1" applyBorder="1" applyAlignment="1" applyProtection="1">
      <alignment horizontal="right"/>
      <protection locked="0"/>
    </xf>
    <xf numFmtId="0" fontId="0" fillId="0" borderId="10" xfId="0" applyFont="1" applyBorder="1" applyAlignment="1" applyProtection="1">
      <alignment horizontal="right" vertical="center" wrapText="1"/>
      <protection locked="0"/>
    </xf>
    <xf numFmtId="0" fontId="0" fillId="0" borderId="10" xfId="0" applyFont="1" applyFill="1" applyBorder="1" applyAlignment="1" applyProtection="1">
      <alignment horizontal="right" vertical="center" wrapText="1"/>
      <protection locked="0"/>
    </xf>
    <xf numFmtId="165" fontId="0" fillId="0" borderId="4" xfId="0" applyNumberFormat="1" applyBorder="1" applyProtection="1">
      <protection locked="0"/>
    </xf>
    <xf numFmtId="165" fontId="0" fillId="0" borderId="4" xfId="0" applyNumberFormat="1" applyFill="1" applyBorder="1" applyProtection="1">
      <protection locked="0"/>
    </xf>
    <xf numFmtId="165" fontId="0" fillId="0" borderId="8" xfId="0" applyNumberFormat="1" applyFont="1" applyBorder="1" applyAlignment="1" applyProtection="1">
      <alignment horizontal="right"/>
      <protection locked="0"/>
    </xf>
    <xf numFmtId="165" fontId="0" fillId="0" borderId="0" xfId="0" applyNumberFormat="1" applyFont="1" applyBorder="1" applyAlignment="1" applyProtection="1">
      <alignment horizontal="right"/>
      <protection locked="0"/>
    </xf>
    <xf numFmtId="165" fontId="0" fillId="0" borderId="0" xfId="0" applyNumberFormat="1" applyProtection="1">
      <protection locked="0"/>
    </xf>
    <xf numFmtId="3" fontId="1" fillId="0" borderId="0" xfId="0" applyNumberFormat="1" applyFont="1" applyFill="1" applyBorder="1" applyAlignment="1" applyProtection="1">
      <alignment horizontal="right"/>
      <protection locked="0"/>
    </xf>
    <xf numFmtId="3" fontId="0" fillId="0" borderId="0" xfId="0" applyNumberFormat="1" applyProtection="1">
      <protection locked="0"/>
    </xf>
    <xf numFmtId="165" fontId="0" fillId="0" borderId="4" xfId="0" applyNumberFormat="1" applyFont="1" applyBorder="1" applyProtection="1">
      <protection locked="0"/>
    </xf>
    <xf numFmtId="165" fontId="0" fillId="0" borderId="8" xfId="0" applyNumberFormat="1" applyFont="1" applyBorder="1" applyProtection="1">
      <protection locked="0"/>
    </xf>
    <xf numFmtId="3" fontId="0" fillId="0" borderId="19" xfId="0" applyNumberFormat="1" applyBorder="1" applyAlignment="1" applyProtection="1">
      <alignment horizontal="right"/>
      <protection locked="0"/>
    </xf>
    <xf numFmtId="165" fontId="0" fillId="0" borderId="3" xfId="0" applyNumberFormat="1" applyBorder="1" applyAlignment="1" applyProtection="1">
      <alignment horizontal="center"/>
      <protection locked="0"/>
    </xf>
    <xf numFmtId="0" fontId="0" fillId="0" borderId="0" xfId="0" applyProtection="1">
      <protection hidden="1"/>
    </xf>
    <xf numFmtId="0" fontId="22" fillId="0" borderId="0" xfId="0" applyFont="1" applyAlignment="1" applyProtection="1">
      <alignment vertical="top"/>
      <protection hidden="1"/>
    </xf>
    <xf numFmtId="0" fontId="23" fillId="0" borderId="0" xfId="0" applyFont="1" applyAlignment="1" applyProtection="1">
      <alignment horizontal="justify" vertical="top"/>
      <protection hidden="1"/>
    </xf>
    <xf numFmtId="0" fontId="14"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6"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wrapText="1" indent="1"/>
      <protection hidden="1"/>
    </xf>
    <xf numFmtId="0" fontId="0" fillId="0" borderId="22"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0" fillId="0" borderId="0" xfId="0" applyFont="1" applyAlignment="1" applyProtection="1">
      <alignment vertical="center"/>
      <protection hidden="1"/>
    </xf>
    <xf numFmtId="0" fontId="1" fillId="0" borderId="3" xfId="0" applyFont="1" applyBorder="1" applyAlignment="1" applyProtection="1">
      <alignment horizontal="center"/>
      <protection hidden="1"/>
    </xf>
    <xf numFmtId="0" fontId="20" fillId="0" borderId="2" xfId="0" applyFont="1" applyBorder="1" applyAlignment="1" applyProtection="1">
      <alignment vertical="center" wrapText="1"/>
      <protection hidden="1"/>
    </xf>
    <xf numFmtId="0" fontId="9" fillId="0" borderId="0" xfId="0" applyFont="1" applyProtection="1">
      <protection hidden="1"/>
    </xf>
    <xf numFmtId="0" fontId="0" fillId="0" borderId="5" xfId="0" applyFont="1" applyBorder="1" applyAlignment="1" applyProtection="1">
      <alignment horizontal="left" vertical="center" indent="1"/>
      <protection hidden="1"/>
    </xf>
    <xf numFmtId="0" fontId="0" fillId="0" borderId="16" xfId="0" applyFont="1" applyBorder="1" applyAlignment="1" applyProtection="1">
      <alignment horizontal="left" vertical="center" indent="1"/>
      <protection hidden="1"/>
    </xf>
    <xf numFmtId="0" fontId="0" fillId="0" borderId="17" xfId="0" applyFont="1" applyBorder="1" applyAlignment="1" applyProtection="1">
      <alignment horizontal="left" vertical="center" indent="1"/>
      <protection hidden="1"/>
    </xf>
    <xf numFmtId="0" fontId="0" fillId="0" borderId="18" xfId="0" applyFont="1" applyBorder="1" applyAlignment="1" applyProtection="1">
      <alignment horizontal="left" vertical="center" indent="1"/>
      <protection hidden="1"/>
    </xf>
    <xf numFmtId="0" fontId="1" fillId="0" borderId="9" xfId="0" applyFont="1" applyBorder="1" applyAlignment="1" applyProtection="1">
      <alignment vertical="center" wrapText="1"/>
      <protection hidden="1"/>
    </xf>
    <xf numFmtId="0" fontId="13" fillId="0" borderId="9" xfId="0" applyFont="1" applyBorder="1" applyProtection="1">
      <protection hidden="1"/>
    </xf>
    <xf numFmtId="0" fontId="12" fillId="0" borderId="9" xfId="0" applyFont="1" applyBorder="1" applyAlignment="1" applyProtection="1">
      <alignment horizontal="left" indent="1"/>
      <protection hidden="1"/>
    </xf>
    <xf numFmtId="0" fontId="13" fillId="0" borderId="9" xfId="0" applyFont="1" applyBorder="1" applyAlignment="1" applyProtection="1">
      <alignment horizontal="left"/>
      <protection hidden="1"/>
    </xf>
    <xf numFmtId="0" fontId="13" fillId="0" borderId="19" xfId="0" applyFont="1" applyBorder="1" applyAlignment="1" applyProtection="1">
      <alignment horizontal="left"/>
      <protection hidden="1"/>
    </xf>
    <xf numFmtId="0" fontId="0" fillId="0" borderId="4" xfId="0" applyFont="1" applyBorder="1" applyAlignment="1" applyProtection="1">
      <alignment horizontal="left" vertical="center" indent="1"/>
      <protection hidden="1"/>
    </xf>
    <xf numFmtId="0" fontId="9" fillId="0" borderId="26" xfId="0" applyFont="1" applyBorder="1" applyProtection="1">
      <protection hidden="1"/>
    </xf>
    <xf numFmtId="0" fontId="0" fillId="0" borderId="4" xfId="0" applyFont="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indent="1"/>
      <protection hidden="1"/>
    </xf>
    <xf numFmtId="0" fontId="0" fillId="0" borderId="8" xfId="0" applyFont="1" applyBorder="1" applyAlignment="1" applyProtection="1">
      <alignment horizontal="left" vertical="center" indent="1"/>
      <protection hidden="1"/>
    </xf>
    <xf numFmtId="0" fontId="17" fillId="0" borderId="0" xfId="0" applyFont="1" applyBorder="1" applyAlignment="1" applyProtection="1">
      <alignment horizontal="left" vertical="center"/>
      <protection hidden="1"/>
    </xf>
    <xf numFmtId="0" fontId="10"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9" fillId="0" borderId="0" xfId="0" applyFont="1" applyAlignment="1" applyProtection="1">
      <alignment horizontal="justify" vertical="center"/>
      <protection hidden="1"/>
    </xf>
    <xf numFmtId="0" fontId="0" fillId="0" borderId="6" xfId="0" applyFont="1" applyBorder="1" applyAlignment="1" applyProtection="1">
      <alignment horizontal="left" vertical="center" wrapText="1"/>
      <protection hidden="1"/>
    </xf>
    <xf numFmtId="0" fontId="0" fillId="0" borderId="29"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indent="1"/>
      <protection hidden="1"/>
    </xf>
    <xf numFmtId="0" fontId="17" fillId="0" borderId="0" xfId="0" applyFont="1" applyAlignment="1" applyProtection="1">
      <alignment vertical="center" wrapText="1"/>
      <protection hidden="1"/>
    </xf>
    <xf numFmtId="0" fontId="0" fillId="0" borderId="0" xfId="0" applyFill="1"/>
    <xf numFmtId="0" fontId="0" fillId="0" borderId="18" xfId="0" applyFont="1" applyBorder="1" applyAlignment="1">
      <alignment vertical="center"/>
    </xf>
    <xf numFmtId="0" fontId="24"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2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4" fillId="0" borderId="0" xfId="0" applyFont="1" applyFill="1" applyAlignment="1" applyProtection="1">
      <alignment vertical="center"/>
      <protection hidden="1"/>
    </xf>
    <xf numFmtId="0" fontId="26" fillId="0" borderId="0" xfId="1" applyFill="1" applyProtection="1">
      <protection locked="0"/>
    </xf>
    <xf numFmtId="0" fontId="14" fillId="0" borderId="0" xfId="0" applyFont="1" applyFill="1" applyAlignment="1" applyProtection="1">
      <alignment vertical="center"/>
      <protection locked="0"/>
    </xf>
    <xf numFmtId="0" fontId="6" fillId="0" borderId="0" xfId="0" applyFont="1" applyFill="1" applyProtection="1">
      <protection hidden="1"/>
    </xf>
    <xf numFmtId="0" fontId="14"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3" fontId="11" fillId="0" borderId="30" xfId="0" applyNumberFormat="1" applyFont="1" applyBorder="1" applyProtection="1">
      <protection locked="0"/>
    </xf>
    <xf numFmtId="3" fontId="11" fillId="0" borderId="31" xfId="0" applyNumberFormat="1" applyFont="1" applyBorder="1" applyProtection="1">
      <protection locked="0"/>
    </xf>
    <xf numFmtId="3" fontId="11" fillId="0" borderId="10" xfId="0" applyNumberFormat="1" applyFont="1" applyBorder="1" applyProtection="1">
      <protection locked="0"/>
    </xf>
    <xf numFmtId="3" fontId="1" fillId="0" borderId="32" xfId="0" applyNumberFormat="1" applyFont="1" applyBorder="1" applyAlignment="1" applyProtection="1">
      <alignment horizontal="right" vertical="center" wrapText="1"/>
      <protection locked="0"/>
    </xf>
    <xf numFmtId="3" fontId="1" fillId="0" borderId="31" xfId="0" applyNumberFormat="1" applyFont="1" applyBorder="1" applyAlignment="1" applyProtection="1">
      <alignment horizontal="right" vertical="center" wrapText="1"/>
      <protection locked="0"/>
    </xf>
    <xf numFmtId="3" fontId="1" fillId="0" borderId="31" xfId="0" applyNumberFormat="1" applyFont="1" applyFill="1" applyBorder="1" applyAlignment="1" applyProtection="1">
      <alignment horizontal="right" vertical="center" wrapText="1"/>
      <protection locked="0"/>
    </xf>
    <xf numFmtId="3" fontId="1" fillId="0" borderId="32" xfId="0" applyNumberFormat="1" applyFont="1" applyBorder="1" applyAlignment="1" applyProtection="1">
      <alignment horizontal="right"/>
      <protection locked="0"/>
    </xf>
    <xf numFmtId="3" fontId="1" fillId="0" borderId="31" xfId="0" applyNumberFormat="1" applyFont="1" applyBorder="1" applyAlignment="1" applyProtection="1">
      <alignment horizontal="right"/>
      <protection locked="0"/>
    </xf>
    <xf numFmtId="3" fontId="1" fillId="0" borderId="31" xfId="0" applyNumberFormat="1" applyFont="1" applyFill="1" applyBorder="1" applyAlignment="1" applyProtection="1">
      <alignment horizontal="right"/>
      <protection locked="0"/>
    </xf>
    <xf numFmtId="0" fontId="0" fillId="0" borderId="35" xfId="0" applyFont="1" applyBorder="1" applyAlignment="1" applyProtection="1">
      <alignment horizontal="right"/>
      <protection locked="0"/>
    </xf>
    <xf numFmtId="0" fontId="0" fillId="0" borderId="34" xfId="0" applyFont="1" applyBorder="1" applyAlignment="1" applyProtection="1">
      <alignment horizontal="right"/>
      <protection locked="0"/>
    </xf>
    <xf numFmtId="0" fontId="0" fillId="0" borderId="34" xfId="0" applyFont="1" applyFill="1" applyBorder="1" applyAlignment="1" applyProtection="1">
      <alignment horizontal="right"/>
      <protection locked="0"/>
    </xf>
    <xf numFmtId="0" fontId="0" fillId="0" borderId="25" xfId="0" applyFont="1" applyBorder="1" applyAlignment="1" applyProtection="1">
      <alignment horizontal="right"/>
      <protection locked="0"/>
    </xf>
    <xf numFmtId="0" fontId="1" fillId="0" borderId="5" xfId="0" applyFont="1" applyBorder="1" applyAlignment="1" applyProtection="1">
      <alignment horizontal="left" vertical="center" wrapText="1" indent="2"/>
      <protection hidden="1"/>
    </xf>
    <xf numFmtId="0" fontId="26" fillId="0" borderId="0" xfId="1" applyFill="1" applyAlignment="1" applyProtection="1">
      <alignment vertical="center"/>
      <protection locked="0"/>
    </xf>
    <xf numFmtId="166" fontId="0" fillId="0" borderId="0" xfId="0" applyNumberFormat="1" applyProtection="1">
      <protection locked="0"/>
    </xf>
    <xf numFmtId="166" fontId="0" fillId="0" borderId="4" xfId="0" applyNumberFormat="1" applyFont="1" applyBorder="1" applyAlignment="1" applyProtection="1">
      <alignment vertical="center" wrapText="1"/>
      <protection locked="0"/>
    </xf>
    <xf numFmtId="166" fontId="0" fillId="0" borderId="4" xfId="0" applyNumberFormat="1" applyFont="1" applyBorder="1" applyAlignment="1" applyProtection="1">
      <alignment horizontal="right" vertical="center" wrapText="1"/>
      <protection locked="0"/>
    </xf>
    <xf numFmtId="166" fontId="1" fillId="0" borderId="4" xfId="0" applyNumberFormat="1" applyFont="1" applyBorder="1" applyAlignment="1" applyProtection="1">
      <alignment horizontal="right" vertical="center" wrapText="1"/>
      <protection locked="0"/>
    </xf>
    <xf numFmtId="166" fontId="1" fillId="0" borderId="10" xfId="0" applyNumberFormat="1" applyFont="1" applyBorder="1" applyAlignment="1" applyProtection="1">
      <alignment horizontal="right" vertical="center" wrapText="1"/>
      <protection locked="0"/>
    </xf>
    <xf numFmtId="166" fontId="0" fillId="0" borderId="4" xfId="0" applyNumberFormat="1" applyFont="1" applyBorder="1" applyAlignment="1" applyProtection="1">
      <alignment horizontal="right" wrapText="1"/>
      <protection locked="0"/>
    </xf>
    <xf numFmtId="166" fontId="1" fillId="0" borderId="4" xfId="0" applyNumberFormat="1" applyFont="1" applyBorder="1" applyAlignment="1" applyProtection="1">
      <alignment horizontal="right" wrapText="1"/>
      <protection locked="0"/>
    </xf>
    <xf numFmtId="166" fontId="1" fillId="0" borderId="10" xfId="0" applyNumberFormat="1" applyFont="1" applyBorder="1" applyAlignment="1" applyProtection="1">
      <alignment horizontal="right"/>
      <protection locked="0"/>
    </xf>
    <xf numFmtId="166" fontId="1" fillId="0" borderId="21" xfId="0" applyNumberFormat="1" applyFont="1" applyBorder="1" applyAlignment="1" applyProtection="1">
      <alignment horizontal="right" wrapText="1"/>
      <protection locked="0"/>
    </xf>
    <xf numFmtId="1" fontId="18" fillId="0" borderId="25" xfId="0" applyNumberFormat="1" applyFont="1" applyBorder="1" applyAlignment="1" applyProtection="1">
      <alignment horizontal="right"/>
      <protection locked="0"/>
    </xf>
    <xf numFmtId="0" fontId="0" fillId="3" borderId="36" xfId="0" applyFont="1" applyFill="1" applyBorder="1" applyAlignment="1" applyProtection="1">
      <alignment horizontal="left" vertical="center" indent="1"/>
      <protection hidden="1"/>
    </xf>
    <xf numFmtId="3" fontId="0" fillId="3" borderId="10" xfId="0" applyNumberFormat="1" applyFont="1" applyFill="1" applyBorder="1" applyAlignment="1" applyProtection="1">
      <alignment horizontal="right"/>
      <protection locked="0"/>
    </xf>
    <xf numFmtId="3" fontId="0" fillId="3" borderId="4" xfId="0" applyNumberFormat="1" applyFont="1" applyFill="1" applyBorder="1" applyAlignment="1" applyProtection="1">
      <alignment horizontal="right"/>
      <protection locked="0"/>
    </xf>
    <xf numFmtId="3" fontId="0" fillId="3" borderId="21" xfId="0" applyNumberFormat="1" applyFont="1" applyFill="1" applyBorder="1" applyAlignment="1" applyProtection="1">
      <alignment horizontal="right" wrapText="1"/>
      <protection locked="0"/>
    </xf>
    <xf numFmtId="0" fontId="9" fillId="4" borderId="21" xfId="0" applyFont="1" applyFill="1" applyBorder="1" applyAlignment="1" applyProtection="1">
      <alignment horizontal="left" indent="1"/>
      <protection hidden="1"/>
    </xf>
    <xf numFmtId="3" fontId="1" fillId="4" borderId="21" xfId="0" applyNumberFormat="1" applyFont="1" applyFill="1" applyBorder="1" applyAlignment="1" applyProtection="1">
      <alignment horizontal="right"/>
      <protection locked="0"/>
    </xf>
    <xf numFmtId="0" fontId="13" fillId="4" borderId="24" xfId="0" applyFont="1" applyFill="1" applyBorder="1" applyProtection="1">
      <protection hidden="1"/>
    </xf>
    <xf numFmtId="3" fontId="18" fillId="4" borderId="33" xfId="0" applyNumberFormat="1" applyFont="1" applyFill="1" applyBorder="1" applyAlignment="1" applyProtection="1">
      <alignment horizontal="right"/>
      <protection locked="0"/>
    </xf>
    <xf numFmtId="3" fontId="18" fillId="4" borderId="34" xfId="0" applyNumberFormat="1" applyFont="1" applyFill="1" applyBorder="1" applyAlignment="1" applyProtection="1">
      <alignment horizontal="right"/>
      <protection locked="0"/>
    </xf>
    <xf numFmtId="1" fontId="18" fillId="4" borderId="25" xfId="0" applyNumberFormat="1" applyFont="1" applyFill="1" applyBorder="1" applyAlignment="1" applyProtection="1">
      <alignment horizontal="right"/>
      <protection locked="0"/>
    </xf>
    <xf numFmtId="0" fontId="0" fillId="5" borderId="0" xfId="0" applyFill="1" applyAlignment="1">
      <alignment vertical="top"/>
    </xf>
    <xf numFmtId="0" fontId="0" fillId="6" borderId="0" xfId="0" applyFill="1"/>
    <xf numFmtId="0" fontId="0" fillId="3" borderId="5" xfId="0" applyFont="1" applyFill="1" applyBorder="1" applyAlignment="1" applyProtection="1">
      <alignment horizontal="left" vertical="center" wrapText="1" indent="1"/>
      <protection hidden="1"/>
    </xf>
    <xf numFmtId="166" fontId="0" fillId="3" borderId="9" xfId="0" applyNumberFormat="1" applyFill="1" applyBorder="1" applyProtection="1">
      <protection locked="0"/>
    </xf>
    <xf numFmtId="0" fontId="0" fillId="0" borderId="0" xfId="0" applyFill="1" applyAlignment="1">
      <alignment vertical="top"/>
    </xf>
    <xf numFmtId="0" fontId="3" fillId="0" borderId="0" xfId="0" applyFont="1" applyFill="1" applyAlignment="1">
      <alignment vertical="top"/>
    </xf>
    <xf numFmtId="0" fontId="3" fillId="0" borderId="0" xfId="0" applyFont="1" applyFill="1"/>
    <xf numFmtId="0" fontId="1" fillId="0" borderId="39" xfId="0" applyFont="1" applyBorder="1" applyAlignment="1" applyProtection="1">
      <alignment horizontal="center"/>
      <protection locked="0"/>
    </xf>
    <xf numFmtId="3" fontId="0" fillId="0" borderId="38" xfId="0" applyNumberFormat="1" applyFont="1" applyBorder="1" applyProtection="1">
      <protection locked="0"/>
    </xf>
    <xf numFmtId="3" fontId="11" fillId="0" borderId="42" xfId="0" applyNumberFormat="1" applyFont="1" applyBorder="1" applyProtection="1">
      <protection locked="0"/>
    </xf>
    <xf numFmtId="166" fontId="0" fillId="0" borderId="41" xfId="0" applyNumberFormat="1" applyFont="1" applyBorder="1" applyAlignment="1" applyProtection="1">
      <alignment vertical="center" wrapText="1"/>
      <protection locked="0"/>
    </xf>
    <xf numFmtId="166" fontId="0" fillId="0" borderId="41" xfId="0" applyNumberFormat="1" applyFont="1" applyBorder="1" applyAlignment="1" applyProtection="1">
      <alignment horizontal="right" vertical="center" wrapText="1"/>
      <protection locked="0"/>
    </xf>
    <xf numFmtId="166" fontId="1" fillId="0" borderId="42" xfId="0" applyNumberFormat="1" applyFont="1" applyBorder="1" applyAlignment="1" applyProtection="1">
      <alignment horizontal="right" vertical="center" wrapText="1"/>
      <protection locked="0"/>
    </xf>
    <xf numFmtId="166" fontId="1" fillId="0" borderId="42" xfId="0" applyNumberFormat="1" applyFont="1" applyFill="1" applyBorder="1" applyAlignment="1" applyProtection="1">
      <alignment horizontal="right"/>
      <protection locked="0"/>
    </xf>
    <xf numFmtId="0" fontId="0" fillId="0" borderId="43" xfId="0" applyFont="1" applyBorder="1" applyAlignment="1" applyProtection="1">
      <alignment horizontal="right"/>
      <protection locked="0"/>
    </xf>
    <xf numFmtId="3" fontId="0" fillId="0" borderId="40" xfId="0" applyNumberFormat="1" applyBorder="1" applyProtection="1">
      <protection locked="0"/>
    </xf>
    <xf numFmtId="3" fontId="1" fillId="0" borderId="40" xfId="0" applyNumberFormat="1" applyFont="1" applyBorder="1" applyProtection="1">
      <protection locked="0"/>
    </xf>
    <xf numFmtId="0" fontId="1" fillId="0" borderId="1" xfId="0" applyFont="1" applyBorder="1" applyAlignment="1" applyProtection="1">
      <alignment vertical="center" wrapText="1"/>
      <protection hidden="1"/>
    </xf>
    <xf numFmtId="3" fontId="0" fillId="3" borderId="9" xfId="0" applyNumberFormat="1" applyFill="1" applyBorder="1" applyProtection="1">
      <protection locked="0"/>
    </xf>
    <xf numFmtId="3" fontId="0" fillId="3" borderId="40" xfId="0" applyNumberFormat="1" applyFill="1" applyBorder="1" applyProtection="1">
      <protection locked="0"/>
    </xf>
    <xf numFmtId="0" fontId="0" fillId="0" borderId="6" xfId="0" applyFont="1" applyFill="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indent="1"/>
      <protection hidden="1"/>
    </xf>
    <xf numFmtId="0" fontId="0" fillId="0" borderId="16" xfId="0" applyFont="1" applyFill="1" applyBorder="1" applyAlignment="1" applyProtection="1">
      <alignment horizontal="left" vertical="center" indent="1"/>
      <protection hidden="1"/>
    </xf>
    <xf numFmtId="0" fontId="0" fillId="0" borderId="17" xfId="0" applyFont="1" applyFill="1" applyBorder="1" applyAlignment="1" applyProtection="1">
      <alignment horizontal="left" vertical="center" indent="1"/>
      <protection hidden="1"/>
    </xf>
    <xf numFmtId="0" fontId="0" fillId="0" borderId="18" xfId="0" applyFont="1" applyFill="1" applyBorder="1" applyAlignment="1" applyProtection="1">
      <alignment horizontal="left" vertical="center" indent="1"/>
      <protection hidden="1"/>
    </xf>
    <xf numFmtId="0" fontId="1" fillId="0" borderId="9" xfId="0" applyFont="1" applyFill="1" applyBorder="1" applyAlignment="1" applyProtection="1">
      <alignment vertical="center" wrapText="1"/>
      <protection hidden="1"/>
    </xf>
    <xf numFmtId="0" fontId="13" fillId="0" borderId="9" xfId="0" applyFont="1" applyFill="1" applyBorder="1" applyProtection="1">
      <protection hidden="1"/>
    </xf>
    <xf numFmtId="0" fontId="12" fillId="0" borderId="9" xfId="0" applyFont="1" applyFill="1" applyBorder="1" applyAlignment="1" applyProtection="1">
      <alignment horizontal="left" indent="1"/>
      <protection hidden="1"/>
    </xf>
    <xf numFmtId="0" fontId="13" fillId="0" borderId="9" xfId="0" applyFont="1" applyFill="1" applyBorder="1" applyAlignment="1" applyProtection="1">
      <alignment horizontal="left"/>
      <protection hidden="1"/>
    </xf>
    <xf numFmtId="0" fontId="13" fillId="0" borderId="19" xfId="0" applyFont="1" applyFill="1" applyBorder="1" applyAlignment="1" applyProtection="1">
      <alignment horizontal="left"/>
      <protection hidden="1"/>
    </xf>
    <xf numFmtId="0" fontId="13" fillId="0" borderId="24" xfId="0" applyFont="1" applyFill="1" applyBorder="1" applyProtection="1">
      <protection hidden="1"/>
    </xf>
    <xf numFmtId="0" fontId="9" fillId="0" borderId="26" xfId="0" applyFont="1" applyFill="1" applyBorder="1" applyProtection="1">
      <protection hidden="1"/>
    </xf>
    <xf numFmtId="0" fontId="0" fillId="0" borderId="4" xfId="0" applyFont="1" applyFill="1" applyBorder="1" applyAlignment="1" applyProtection="1">
      <alignment horizontal="left" vertical="center" wrapText="1" indent="1"/>
      <protection hidden="1"/>
    </xf>
    <xf numFmtId="0" fontId="0" fillId="0" borderId="8" xfId="0" applyFont="1" applyFill="1" applyBorder="1" applyAlignment="1" applyProtection="1">
      <alignment horizontal="left" vertical="center" indent="1"/>
      <protection hidden="1"/>
    </xf>
    <xf numFmtId="0" fontId="0" fillId="0" borderId="25" xfId="0" applyFont="1" applyFill="1" applyBorder="1" applyAlignment="1" applyProtection="1">
      <alignment horizontal="right"/>
      <protection locked="0"/>
    </xf>
    <xf numFmtId="3" fontId="0" fillId="0" borderId="0" xfId="0" applyNumberFormat="1" applyBorder="1" applyProtection="1">
      <protection locked="0"/>
    </xf>
    <xf numFmtId="165" fontId="0" fillId="0" borderId="27" xfId="0" applyNumberFormat="1" applyBorder="1" applyAlignment="1" applyProtection="1">
      <alignment horizontal="center"/>
    </xf>
    <xf numFmtId="165" fontId="0" fillId="0" borderId="28" xfId="0" applyNumberFormat="1" applyBorder="1" applyAlignment="1" applyProtection="1">
      <alignment horizontal="center"/>
    </xf>
    <xf numFmtId="165" fontId="1" fillId="0" borderId="27" xfId="0" applyNumberFormat="1" applyFont="1" applyBorder="1" applyAlignment="1" applyProtection="1">
      <alignment horizontal="center"/>
    </xf>
    <xf numFmtId="165" fontId="1" fillId="0" borderId="28" xfId="0" applyNumberFormat="1" applyFont="1" applyBorder="1" applyAlignment="1" applyProtection="1">
      <alignment horizontal="center"/>
    </xf>
    <xf numFmtId="0" fontId="1" fillId="0" borderId="37" xfId="0" applyFont="1" applyBorder="1" applyAlignment="1" applyProtection="1">
      <alignment horizontal="center"/>
    </xf>
    <xf numFmtId="0" fontId="0" fillId="0" borderId="0" xfId="0" applyBorder="1"/>
    <xf numFmtId="3" fontId="1" fillId="0" borderId="44" xfId="0" applyNumberFormat="1" applyFont="1" applyBorder="1" applyProtection="1">
      <protection locked="0"/>
    </xf>
    <xf numFmtId="3" fontId="0" fillId="0" borderId="30" xfId="0" applyNumberFormat="1" applyFont="1" applyBorder="1" applyAlignment="1" applyProtection="1">
      <alignment horizontal="right" vertical="center" wrapText="1"/>
      <protection locked="0"/>
    </xf>
    <xf numFmtId="166" fontId="1" fillId="0" borderId="30" xfId="0" applyNumberFormat="1" applyFont="1" applyBorder="1" applyAlignment="1" applyProtection="1">
      <alignment horizontal="right" vertical="center" wrapText="1"/>
      <protection locked="0"/>
    </xf>
    <xf numFmtId="166" fontId="1" fillId="0" borderId="31" xfId="0" applyNumberFormat="1" applyFont="1" applyBorder="1" applyAlignment="1" applyProtection="1">
      <alignment horizontal="right" vertical="center" wrapText="1"/>
      <protection locked="0"/>
    </xf>
    <xf numFmtId="166" fontId="0" fillId="0" borderId="30" xfId="0" applyNumberFormat="1" applyFont="1" applyBorder="1" applyAlignment="1" applyProtection="1">
      <alignment horizontal="right" wrapText="1"/>
      <protection locked="0"/>
    </xf>
    <xf numFmtId="166" fontId="0" fillId="0" borderId="30" xfId="0" applyNumberFormat="1" applyFont="1" applyFill="1" applyBorder="1" applyAlignment="1" applyProtection="1">
      <alignment horizontal="right" wrapText="1"/>
      <protection locked="0"/>
    </xf>
    <xf numFmtId="166" fontId="1" fillId="0" borderId="30" xfId="0" applyNumberFormat="1" applyFont="1" applyFill="1" applyBorder="1" applyAlignment="1" applyProtection="1">
      <alignment horizontal="right" wrapText="1"/>
      <protection locked="0"/>
    </xf>
    <xf numFmtId="166" fontId="1" fillId="0" borderId="31" xfId="0" applyNumberFormat="1" applyFont="1" applyFill="1" applyBorder="1" applyAlignment="1" applyProtection="1">
      <alignment horizontal="right"/>
      <protection locked="0"/>
    </xf>
    <xf numFmtId="166" fontId="1" fillId="0" borderId="45" xfId="0" applyNumberFormat="1" applyFont="1" applyFill="1" applyBorder="1" applyAlignment="1" applyProtection="1">
      <alignment horizontal="right" wrapText="1"/>
      <protection locked="0"/>
    </xf>
    <xf numFmtId="1" fontId="18" fillId="4" borderId="34" xfId="0" applyNumberFormat="1" applyFont="1" applyFill="1" applyBorder="1" applyAlignment="1" applyProtection="1">
      <alignment horizontal="right"/>
      <protection locked="0"/>
    </xf>
    <xf numFmtId="3" fontId="0" fillId="0" borderId="30" xfId="0" applyNumberFormat="1" applyFont="1" applyFill="1" applyBorder="1" applyAlignment="1" applyProtection="1">
      <alignment horizontal="right" wrapText="1"/>
      <protection locked="0"/>
    </xf>
    <xf numFmtId="3" fontId="0" fillId="0" borderId="30" xfId="0" applyNumberFormat="1" applyFont="1" applyFill="1" applyBorder="1" applyAlignment="1" applyProtection="1">
      <alignment horizontal="right"/>
      <protection locked="0"/>
    </xf>
    <xf numFmtId="3" fontId="0" fillId="3" borderId="45" xfId="0" applyNumberFormat="1" applyFont="1" applyFill="1" applyBorder="1" applyAlignment="1" applyProtection="1">
      <alignment horizontal="right" wrapText="1"/>
      <protection locked="0"/>
    </xf>
    <xf numFmtId="3" fontId="0" fillId="0" borderId="45" xfId="0" applyNumberFormat="1" applyFont="1" applyFill="1" applyBorder="1" applyAlignment="1" applyProtection="1">
      <alignment horizontal="right" wrapText="1"/>
      <protection locked="0"/>
    </xf>
    <xf numFmtId="3" fontId="0" fillId="0" borderId="30" xfId="0" applyNumberFormat="1" applyFont="1" applyFill="1" applyBorder="1" applyAlignment="1" applyProtection="1">
      <alignment horizontal="right" vertical="center" wrapText="1"/>
      <protection locked="0"/>
    </xf>
    <xf numFmtId="165" fontId="0" fillId="0" borderId="30" xfId="0" applyNumberFormat="1" applyFont="1" applyBorder="1" applyAlignment="1" applyProtection="1">
      <alignment horizontal="right"/>
      <protection locked="0"/>
    </xf>
    <xf numFmtId="165" fontId="0" fillId="0" borderId="30" xfId="2" applyNumberFormat="1" applyFont="1" applyBorder="1" applyAlignment="1" applyProtection="1">
      <alignment horizontal="right" wrapText="1"/>
      <protection locked="0"/>
    </xf>
    <xf numFmtId="165" fontId="0" fillId="0" borderId="30" xfId="0" applyNumberFormat="1" applyBorder="1" applyProtection="1">
      <protection locked="0"/>
    </xf>
    <xf numFmtId="165" fontId="0" fillId="0" borderId="46" xfId="0" applyNumberFormat="1" applyFont="1" applyBorder="1" applyAlignment="1" applyProtection="1">
      <alignment horizontal="right"/>
      <protection locked="0"/>
    </xf>
    <xf numFmtId="3" fontId="11" fillId="0" borderId="47" xfId="0" applyNumberFormat="1" applyFont="1" applyBorder="1" applyProtection="1">
      <protection locked="0"/>
    </xf>
    <xf numFmtId="3" fontId="0" fillId="0" borderId="27" xfId="0" applyNumberFormat="1" applyFont="1" applyBorder="1" applyAlignment="1" applyProtection="1">
      <alignment horizontal="right" vertical="center" wrapText="1"/>
      <protection locked="0"/>
    </xf>
    <xf numFmtId="166" fontId="1" fillId="0" borderId="27" xfId="0" applyNumberFormat="1" applyFont="1" applyBorder="1" applyAlignment="1" applyProtection="1">
      <alignment horizontal="right" vertical="center" wrapText="1"/>
      <protection locked="0"/>
    </xf>
    <xf numFmtId="166" fontId="0" fillId="0" borderId="27" xfId="0" applyNumberFormat="1" applyFont="1" applyBorder="1" applyAlignment="1" applyProtection="1">
      <alignment horizontal="right" wrapText="1"/>
      <protection locked="0"/>
    </xf>
    <xf numFmtId="166" fontId="0" fillId="0" borderId="27" xfId="0" applyNumberFormat="1" applyFont="1" applyFill="1" applyBorder="1" applyAlignment="1" applyProtection="1">
      <alignment horizontal="right" wrapText="1"/>
      <protection locked="0"/>
    </xf>
    <xf numFmtId="166" fontId="1" fillId="0" borderId="27" xfId="0" applyNumberFormat="1" applyFont="1" applyFill="1" applyBorder="1" applyAlignment="1" applyProtection="1">
      <alignment horizontal="right" wrapText="1"/>
      <protection locked="0"/>
    </xf>
    <xf numFmtId="166" fontId="1" fillId="0" borderId="27" xfId="0" applyNumberFormat="1" applyFont="1" applyFill="1" applyBorder="1" applyAlignment="1" applyProtection="1">
      <alignment horizontal="right"/>
      <protection locked="0"/>
    </xf>
    <xf numFmtId="166" fontId="1" fillId="0" borderId="48" xfId="0" applyNumberFormat="1" applyFont="1" applyFill="1" applyBorder="1" applyAlignment="1" applyProtection="1">
      <alignment horizontal="right" wrapText="1"/>
      <protection locked="0"/>
    </xf>
    <xf numFmtId="3" fontId="0" fillId="0" borderId="27" xfId="0" applyNumberFormat="1" applyFont="1" applyBorder="1" applyAlignment="1" applyProtection="1">
      <alignment horizontal="right" wrapText="1"/>
      <protection locked="0"/>
    </xf>
    <xf numFmtId="3" fontId="0" fillId="0" borderId="27" xfId="0" applyNumberFormat="1" applyFont="1" applyBorder="1" applyAlignment="1" applyProtection="1">
      <alignment horizontal="right"/>
      <protection locked="0"/>
    </xf>
    <xf numFmtId="3" fontId="0" fillId="3" borderId="48" xfId="0" applyNumberFormat="1" applyFont="1" applyFill="1" applyBorder="1" applyAlignment="1" applyProtection="1">
      <alignment horizontal="right" wrapText="1"/>
      <protection locked="0"/>
    </xf>
    <xf numFmtId="3" fontId="0" fillId="0" borderId="48" xfId="0" applyNumberFormat="1" applyFont="1" applyFill="1" applyBorder="1" applyAlignment="1" applyProtection="1">
      <alignment horizontal="right" wrapText="1"/>
      <protection locked="0"/>
    </xf>
    <xf numFmtId="3" fontId="0" fillId="0" borderId="27" xfId="0" applyNumberFormat="1" applyFont="1" applyFill="1" applyBorder="1" applyAlignment="1" applyProtection="1">
      <alignment horizontal="right" wrapText="1"/>
      <protection locked="0"/>
    </xf>
    <xf numFmtId="0" fontId="0" fillId="0" borderId="47" xfId="0" applyFont="1" applyBorder="1" applyAlignment="1" applyProtection="1">
      <alignment horizontal="right"/>
      <protection locked="0"/>
    </xf>
    <xf numFmtId="165" fontId="0" fillId="0" borderId="27" xfId="0" applyNumberFormat="1" applyFont="1" applyBorder="1" applyAlignment="1" applyProtection="1">
      <alignment horizontal="right"/>
      <protection locked="0"/>
    </xf>
    <xf numFmtId="165" fontId="0" fillId="0" borderId="27" xfId="2" applyNumberFormat="1" applyFont="1" applyBorder="1" applyAlignment="1" applyProtection="1">
      <alignment horizontal="right" wrapText="1"/>
      <protection locked="0"/>
    </xf>
    <xf numFmtId="165" fontId="0" fillId="0" borderId="27" xfId="0" applyNumberFormat="1" applyBorder="1" applyProtection="1">
      <protection locked="0"/>
    </xf>
    <xf numFmtId="165" fontId="0" fillId="0" borderId="28" xfId="0" applyNumberFormat="1" applyFont="1" applyBorder="1" applyAlignment="1" applyProtection="1">
      <alignment horizontal="right"/>
      <protection locked="0"/>
    </xf>
    <xf numFmtId="0" fontId="1"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9" fillId="0" borderId="21" xfId="0" applyFont="1" applyFill="1" applyBorder="1" applyAlignment="1" applyProtection="1">
      <alignment horizontal="left"/>
      <protection hidden="1"/>
    </xf>
    <xf numFmtId="166" fontId="0" fillId="0" borderId="42" xfId="0" applyNumberFormat="1" applyFont="1" applyBorder="1" applyAlignment="1" applyProtection="1">
      <alignment horizontal="right" vertical="center" wrapText="1"/>
      <protection locked="0"/>
    </xf>
    <xf numFmtId="0" fontId="23" fillId="0" borderId="0" xfId="0" applyNumberFormat="1" applyFont="1" applyAlignment="1" applyProtection="1">
      <alignment horizontal="justify" vertical="top" wrapText="1"/>
      <protection hidden="1"/>
    </xf>
    <xf numFmtId="0" fontId="1" fillId="0" borderId="50" xfId="0" applyFont="1" applyBorder="1" applyAlignment="1" applyProtection="1">
      <alignment horizontal="center"/>
      <protection locked="0"/>
    </xf>
    <xf numFmtId="3" fontId="0" fillId="0" borderId="51" xfId="0" applyNumberFormat="1" applyBorder="1" applyProtection="1">
      <protection locked="0"/>
    </xf>
    <xf numFmtId="0" fontId="1" fillId="0" borderId="52" xfId="0" applyFont="1" applyBorder="1" applyAlignment="1" applyProtection="1">
      <alignment horizontal="center"/>
      <protection locked="0"/>
    </xf>
    <xf numFmtId="3" fontId="0" fillId="0" borderId="53" xfId="0" applyNumberFormat="1" applyBorder="1" applyProtection="1">
      <protection locked="0"/>
    </xf>
    <xf numFmtId="0" fontId="1" fillId="0" borderId="50" xfId="0" applyFont="1" applyBorder="1" applyAlignment="1" applyProtection="1">
      <alignment horizontal="center" vertical="center" wrapText="1"/>
      <protection locked="0"/>
    </xf>
    <xf numFmtId="3" fontId="0" fillId="0" borderId="42" xfId="0" applyNumberFormat="1" applyFont="1" applyBorder="1" applyAlignment="1" applyProtection="1">
      <alignment horizontal="right" vertical="center" wrapText="1"/>
      <protection locked="0"/>
    </xf>
    <xf numFmtId="166" fontId="0" fillId="0" borderId="42" xfId="0" applyNumberFormat="1" applyFont="1" applyBorder="1" applyAlignment="1" applyProtection="1">
      <alignment horizontal="right" wrapText="1"/>
      <protection locked="0"/>
    </xf>
    <xf numFmtId="166" fontId="0" fillId="0" borderId="42" xfId="0" applyNumberFormat="1" applyFont="1" applyFill="1" applyBorder="1" applyAlignment="1" applyProtection="1">
      <alignment horizontal="right" wrapText="1"/>
      <protection locked="0"/>
    </xf>
    <xf numFmtId="166" fontId="1" fillId="0" borderId="42" xfId="0" applyNumberFormat="1" applyFont="1" applyFill="1" applyBorder="1" applyAlignment="1" applyProtection="1">
      <alignment horizontal="right" wrapText="1"/>
      <protection locked="0"/>
    </xf>
    <xf numFmtId="166" fontId="1" fillId="0" borderId="58" xfId="0" applyNumberFormat="1" applyFont="1" applyFill="1" applyBorder="1" applyAlignment="1" applyProtection="1">
      <alignment horizontal="right" wrapText="1"/>
      <protection locked="0"/>
    </xf>
    <xf numFmtId="3" fontId="0" fillId="0" borderId="42" xfId="0" applyNumberFormat="1" applyFont="1" applyBorder="1" applyAlignment="1" applyProtection="1">
      <alignment horizontal="right" wrapText="1"/>
      <protection locked="0"/>
    </xf>
    <xf numFmtId="3" fontId="0" fillId="0" borderId="42" xfId="0" applyNumberFormat="1" applyFont="1" applyBorder="1" applyAlignment="1" applyProtection="1">
      <alignment horizontal="right"/>
      <protection locked="0"/>
    </xf>
    <xf numFmtId="3" fontId="0" fillId="0" borderId="58" xfId="0" applyNumberFormat="1" applyFont="1" applyFill="1" applyBorder="1" applyAlignment="1" applyProtection="1">
      <alignment horizontal="right" wrapText="1"/>
      <protection locked="0"/>
    </xf>
    <xf numFmtId="3" fontId="1" fillId="0" borderId="58" xfId="0" applyNumberFormat="1" applyFont="1" applyFill="1" applyBorder="1" applyAlignment="1" applyProtection="1">
      <alignment horizontal="right" wrapText="1"/>
      <protection locked="0"/>
    </xf>
    <xf numFmtId="165" fontId="0" fillId="0" borderId="42" xfId="0" applyNumberFormat="1" applyFont="1" applyBorder="1" applyAlignment="1" applyProtection="1">
      <alignment horizontal="right"/>
      <protection locked="0"/>
    </xf>
    <xf numFmtId="165" fontId="0" fillId="0" borderId="42" xfId="2" applyNumberFormat="1" applyFont="1" applyBorder="1" applyAlignment="1" applyProtection="1">
      <alignment horizontal="right" wrapText="1"/>
      <protection locked="0"/>
    </xf>
    <xf numFmtId="165" fontId="0" fillId="0" borderId="42" xfId="0" applyNumberFormat="1" applyBorder="1" applyProtection="1">
      <protection locked="0"/>
    </xf>
    <xf numFmtId="165" fontId="0" fillId="0" borderId="59" xfId="0" applyNumberFormat="1" applyFont="1" applyBorder="1" applyAlignment="1" applyProtection="1">
      <alignment horizontal="right"/>
      <protection locked="0"/>
    </xf>
    <xf numFmtId="3" fontId="11" fillId="0" borderId="60" xfId="0" applyNumberFormat="1" applyFont="1" applyBorder="1" applyProtection="1">
      <protection locked="0"/>
    </xf>
    <xf numFmtId="3" fontId="0" fillId="0" borderId="61" xfId="0" applyNumberFormat="1" applyFont="1" applyBorder="1" applyAlignment="1" applyProtection="1">
      <alignment horizontal="right" vertical="center" wrapText="1"/>
      <protection locked="0"/>
    </xf>
    <xf numFmtId="3" fontId="0" fillId="0" borderId="61" xfId="0" applyNumberFormat="1" applyFont="1" applyBorder="1" applyAlignment="1" applyProtection="1">
      <alignment horizontal="right" wrapText="1"/>
      <protection locked="0"/>
    </xf>
    <xf numFmtId="3" fontId="0" fillId="0" borderId="61" xfId="0" applyNumberFormat="1" applyFont="1" applyBorder="1" applyAlignment="1" applyProtection="1">
      <alignment horizontal="right"/>
      <protection locked="0"/>
    </xf>
    <xf numFmtId="3" fontId="0" fillId="0" borderId="62" xfId="0" applyNumberFormat="1" applyFont="1" applyFill="1" applyBorder="1" applyAlignment="1" applyProtection="1">
      <alignment horizontal="right" wrapText="1"/>
      <protection locked="0"/>
    </xf>
    <xf numFmtId="3" fontId="1" fillId="0" borderId="62" xfId="0" applyNumberFormat="1" applyFont="1" applyFill="1" applyBorder="1" applyAlignment="1" applyProtection="1">
      <alignment horizontal="right" wrapText="1"/>
      <protection locked="0"/>
    </xf>
    <xf numFmtId="0" fontId="0" fillId="0" borderId="63" xfId="0" applyFont="1" applyBorder="1" applyAlignment="1" applyProtection="1">
      <alignment horizontal="right"/>
      <protection locked="0"/>
    </xf>
    <xf numFmtId="165" fontId="0" fillId="0" borderId="61" xfId="0" applyNumberFormat="1" applyFont="1" applyBorder="1" applyAlignment="1" applyProtection="1">
      <alignment horizontal="right"/>
      <protection locked="0"/>
    </xf>
    <xf numFmtId="165" fontId="0" fillId="0" borderId="61" xfId="2" applyNumberFormat="1" applyFont="1" applyBorder="1" applyAlignment="1" applyProtection="1">
      <alignment horizontal="right" wrapText="1"/>
      <protection locked="0"/>
    </xf>
    <xf numFmtId="165" fontId="0" fillId="0" borderId="61" xfId="0" applyNumberFormat="1" applyBorder="1" applyProtection="1">
      <protection locked="0"/>
    </xf>
    <xf numFmtId="165" fontId="0" fillId="0" borderId="64" xfId="0" applyNumberFormat="1" applyFont="1" applyBorder="1" applyAlignment="1" applyProtection="1">
      <alignment horizontal="right"/>
      <protection locked="0"/>
    </xf>
    <xf numFmtId="165" fontId="0" fillId="0" borderId="42" xfId="0" applyNumberFormat="1" applyFont="1" applyBorder="1" applyProtection="1">
      <protection locked="0"/>
    </xf>
    <xf numFmtId="165" fontId="0" fillId="0" borderId="59" xfId="0" applyNumberFormat="1" applyFont="1" applyBorder="1" applyProtection="1">
      <protection locked="0"/>
    </xf>
    <xf numFmtId="0" fontId="1" fillId="0" borderId="65" xfId="0" applyFont="1" applyBorder="1" applyAlignment="1" applyProtection="1">
      <alignment horizontal="center"/>
      <protection locked="0"/>
    </xf>
    <xf numFmtId="165" fontId="0" fillId="0" borderId="66" xfId="0" applyNumberFormat="1" applyFont="1" applyBorder="1" applyProtection="1">
      <protection locked="0"/>
    </xf>
    <xf numFmtId="165" fontId="0" fillId="0" borderId="67" xfId="0" applyNumberFormat="1" applyFont="1" applyBorder="1" applyProtection="1">
      <protection locked="0"/>
    </xf>
    <xf numFmtId="3" fontId="0" fillId="0" borderId="53" xfId="0" applyNumberFormat="1" applyBorder="1" applyAlignment="1" applyProtection="1">
      <alignment horizontal="right"/>
      <protection locked="0"/>
    </xf>
    <xf numFmtId="3" fontId="0" fillId="0" borderId="49" xfId="0" applyNumberFormat="1" applyFont="1" applyBorder="1" applyProtection="1">
      <protection locked="0"/>
    </xf>
    <xf numFmtId="3" fontId="0" fillId="0" borderId="0" xfId="0" applyNumberFormat="1" applyFont="1" applyBorder="1" applyProtection="1">
      <protection locked="0"/>
    </xf>
    <xf numFmtId="3" fontId="0" fillId="0" borderId="58" xfId="0" applyNumberFormat="1" applyFont="1" applyBorder="1" applyAlignment="1" applyProtection="1">
      <alignment horizontal="right" wrapText="1"/>
      <protection locked="0"/>
    </xf>
    <xf numFmtId="166" fontId="0" fillId="0" borderId="71" xfId="0" applyNumberFormat="1" applyBorder="1" applyProtection="1">
      <protection locked="0"/>
    </xf>
    <xf numFmtId="166" fontId="0" fillId="0" borderId="72" xfId="0" applyNumberFormat="1" applyBorder="1" applyProtection="1">
      <protection locked="0"/>
    </xf>
    <xf numFmtId="166" fontId="0" fillId="0" borderId="73" xfId="0" applyNumberFormat="1" applyBorder="1" applyProtection="1">
      <protection locked="0"/>
    </xf>
    <xf numFmtId="3" fontId="1" fillId="0" borderId="73" xfId="0" applyNumberFormat="1" applyFont="1" applyBorder="1" applyProtection="1">
      <protection locked="0"/>
    </xf>
    <xf numFmtId="3" fontId="1" fillId="0" borderId="70" xfId="0" applyNumberFormat="1" applyFont="1" applyBorder="1" applyProtection="1">
      <protection locked="0"/>
    </xf>
    <xf numFmtId="3" fontId="0" fillId="0" borderId="69" xfId="0" applyNumberFormat="1" applyFill="1" applyBorder="1" applyAlignment="1" applyProtection="1">
      <alignment horizontal="right"/>
      <protection locked="0"/>
    </xf>
    <xf numFmtId="0" fontId="1" fillId="0" borderId="78" xfId="0" applyFont="1" applyBorder="1" applyAlignment="1" applyProtection="1">
      <alignment horizontal="center"/>
      <protection locked="0"/>
    </xf>
    <xf numFmtId="3" fontId="0" fillId="0" borderId="79" xfId="0" applyNumberFormat="1" applyBorder="1" applyProtection="1">
      <protection locked="0"/>
    </xf>
    <xf numFmtId="1" fontId="0" fillId="0" borderId="9" xfId="0" applyNumberFormat="1" applyBorder="1" applyProtection="1">
      <protection locked="0"/>
    </xf>
    <xf numFmtId="1" fontId="0" fillId="0" borderId="54" xfId="0" applyNumberFormat="1" applyBorder="1" applyAlignment="1" applyProtection="1">
      <alignment horizontal="right"/>
      <protection locked="0"/>
    </xf>
    <xf numFmtId="1" fontId="0" fillId="0" borderId="80" xfId="0" applyNumberFormat="1" applyBorder="1" applyProtection="1">
      <protection locked="0"/>
    </xf>
    <xf numFmtId="1" fontId="0" fillId="0" borderId="75" xfId="0" applyNumberFormat="1" applyBorder="1" applyProtection="1">
      <protection locked="0"/>
    </xf>
    <xf numFmtId="1" fontId="0" fillId="0" borderId="55" xfId="0" applyNumberFormat="1" applyBorder="1" applyAlignment="1" applyProtection="1">
      <alignment horizontal="right"/>
      <protection locked="0"/>
    </xf>
    <xf numFmtId="1" fontId="0" fillId="0" borderId="81" xfId="0" applyNumberFormat="1" applyBorder="1" applyProtection="1">
      <protection locked="0"/>
    </xf>
    <xf numFmtId="1" fontId="0" fillId="0" borderId="76" xfId="0" applyNumberFormat="1" applyBorder="1" applyProtection="1">
      <protection locked="0"/>
    </xf>
    <xf numFmtId="1" fontId="0" fillId="0" borderId="55" xfId="0" applyNumberFormat="1" applyBorder="1" applyProtection="1">
      <protection locked="0"/>
    </xf>
    <xf numFmtId="1" fontId="1" fillId="0" borderId="9" xfId="0" applyNumberFormat="1" applyFont="1" applyBorder="1" applyProtection="1">
      <protection locked="0"/>
    </xf>
    <xf numFmtId="1" fontId="1" fillId="0" borderId="55" xfId="0" applyNumberFormat="1" applyFont="1" applyBorder="1" applyProtection="1">
      <protection locked="0"/>
    </xf>
    <xf numFmtId="1" fontId="1" fillId="0" borderId="81" xfId="0" applyNumberFormat="1" applyFont="1" applyBorder="1" applyProtection="1">
      <protection locked="0"/>
    </xf>
    <xf numFmtId="1" fontId="1" fillId="0" borderId="76" xfId="0" applyNumberFormat="1" applyFont="1" applyBorder="1" applyProtection="1">
      <protection locked="0"/>
    </xf>
    <xf numFmtId="1" fontId="1" fillId="0" borderId="19" xfId="0" applyNumberFormat="1" applyFont="1" applyBorder="1" applyProtection="1">
      <protection locked="0"/>
    </xf>
    <xf numFmtId="1" fontId="1" fillId="0" borderId="56" xfId="0" applyNumberFormat="1" applyFont="1" applyBorder="1" applyProtection="1">
      <protection locked="0"/>
    </xf>
    <xf numFmtId="1" fontId="1" fillId="0" borderId="82" xfId="0" applyNumberFormat="1" applyFont="1" applyBorder="1" applyProtection="1">
      <protection locked="0"/>
    </xf>
    <xf numFmtId="1" fontId="1" fillId="0" borderId="77" xfId="0" applyNumberFormat="1" applyFont="1" applyBorder="1" applyProtection="1">
      <protection locked="0"/>
    </xf>
    <xf numFmtId="1" fontId="0" fillId="0" borderId="23" xfId="0" applyNumberFormat="1" applyFont="1" applyBorder="1" applyProtection="1">
      <protection locked="0"/>
    </xf>
    <xf numFmtId="1" fontId="0" fillId="0" borderId="23" xfId="0" applyNumberFormat="1" applyFont="1" applyFill="1" applyBorder="1" applyProtection="1">
      <protection locked="0"/>
    </xf>
    <xf numFmtId="1" fontId="0" fillId="0" borderId="57" xfId="0" applyNumberFormat="1" applyBorder="1" applyProtection="1">
      <protection locked="0"/>
    </xf>
    <xf numFmtId="1" fontId="0" fillId="0" borderId="74" xfId="0" applyNumberFormat="1" applyBorder="1" applyProtection="1">
      <protection locked="0"/>
    </xf>
    <xf numFmtId="1" fontId="0" fillId="0" borderId="68" xfId="0" applyNumberFormat="1" applyBorder="1" applyProtection="1">
      <protection locked="0"/>
    </xf>
    <xf numFmtId="165" fontId="0" fillId="0" borderId="27" xfId="0" applyNumberFormat="1" applyBorder="1" applyAlignment="1" applyProtection="1">
      <alignment horizontal="center" vertical="center"/>
    </xf>
    <xf numFmtId="0" fontId="1" fillId="0" borderId="84" xfId="0" applyFont="1" applyBorder="1" applyAlignment="1" applyProtection="1">
      <alignment horizontal="center" vertical="center" wrapText="1"/>
      <protection locked="0"/>
    </xf>
    <xf numFmtId="3" fontId="11" fillId="0" borderId="85" xfId="0" applyNumberFormat="1" applyFont="1" applyBorder="1" applyProtection="1">
      <protection locked="0"/>
    </xf>
    <xf numFmtId="3" fontId="0" fillId="0" borderId="85" xfId="0" applyNumberFormat="1" applyFont="1" applyBorder="1" applyAlignment="1" applyProtection="1">
      <alignment horizontal="right" vertical="center" wrapText="1"/>
      <protection locked="0"/>
    </xf>
    <xf numFmtId="3" fontId="0" fillId="0" borderId="85" xfId="0" applyNumberFormat="1" applyFont="1" applyBorder="1" applyAlignment="1" applyProtection="1">
      <alignment horizontal="right" wrapText="1"/>
      <protection locked="0"/>
    </xf>
    <xf numFmtId="3" fontId="0" fillId="0" borderId="85" xfId="0" applyNumberFormat="1" applyFont="1" applyBorder="1" applyAlignment="1" applyProtection="1">
      <alignment horizontal="right"/>
      <protection locked="0"/>
    </xf>
    <xf numFmtId="3" fontId="0" fillId="0" borderId="86" xfId="0" applyNumberFormat="1" applyFont="1" applyFill="1" applyBorder="1" applyAlignment="1" applyProtection="1">
      <alignment horizontal="right" wrapText="1"/>
      <protection locked="0"/>
    </xf>
    <xf numFmtId="3" fontId="1" fillId="0" borderId="86" xfId="0" applyNumberFormat="1" applyFont="1" applyFill="1" applyBorder="1" applyAlignment="1" applyProtection="1">
      <alignment horizontal="right" wrapText="1"/>
      <protection locked="0"/>
    </xf>
    <xf numFmtId="0" fontId="0" fillId="0" borderId="87" xfId="0" applyFont="1" applyBorder="1" applyAlignment="1" applyProtection="1">
      <alignment horizontal="right"/>
      <protection locked="0"/>
    </xf>
    <xf numFmtId="165" fontId="0" fillId="0" borderId="85" xfId="0" applyNumberFormat="1" applyFont="1" applyBorder="1" applyAlignment="1" applyProtection="1">
      <alignment horizontal="right"/>
      <protection locked="0"/>
    </xf>
    <xf numFmtId="165" fontId="0" fillId="0" borderId="85" xfId="2" applyNumberFormat="1" applyFont="1" applyBorder="1" applyAlignment="1" applyProtection="1">
      <alignment horizontal="right" wrapText="1"/>
      <protection locked="0"/>
    </xf>
    <xf numFmtId="165" fontId="0" fillId="0" borderId="85" xfId="0" applyNumberFormat="1" applyBorder="1" applyProtection="1">
      <protection locked="0"/>
    </xf>
    <xf numFmtId="165" fontId="0" fillId="0" borderId="88" xfId="0" applyNumberFormat="1" applyFont="1" applyBorder="1" applyAlignment="1" applyProtection="1">
      <alignment horizontal="right"/>
      <protection locked="0"/>
    </xf>
    <xf numFmtId="0" fontId="0" fillId="0" borderId="89" xfId="0" applyBorder="1" applyProtection="1">
      <protection locked="0"/>
    </xf>
    <xf numFmtId="165" fontId="1" fillId="0" borderId="27" xfId="0" applyNumberFormat="1" applyFont="1" applyBorder="1" applyAlignment="1" applyProtection="1">
      <alignment horizontal="center" vertical="center"/>
    </xf>
    <xf numFmtId="165" fontId="1" fillId="0" borderId="28" xfId="0" applyNumberFormat="1" applyFont="1" applyBorder="1" applyAlignment="1" applyProtection="1">
      <alignment horizontal="center" vertical="center"/>
    </xf>
    <xf numFmtId="3" fontId="1" fillId="0" borderId="61" xfId="0" applyNumberFormat="1" applyFont="1" applyBorder="1" applyAlignment="1" applyProtection="1">
      <alignment horizontal="right" vertical="center" wrapText="1"/>
      <protection locked="0"/>
    </xf>
    <xf numFmtId="3" fontId="1" fillId="0" borderId="85" xfId="0" applyNumberFormat="1" applyFont="1" applyBorder="1" applyAlignment="1" applyProtection="1">
      <alignment horizontal="right" vertical="center" wrapText="1"/>
      <protection locked="0"/>
    </xf>
    <xf numFmtId="3" fontId="1" fillId="0" borderId="42" xfId="0" applyNumberFormat="1" applyFont="1" applyBorder="1" applyAlignment="1" applyProtection="1">
      <alignment horizontal="right" vertical="center" wrapText="1"/>
      <protection locked="0"/>
    </xf>
    <xf numFmtId="3" fontId="1" fillId="0" borderId="60" xfId="0" applyNumberFormat="1" applyFont="1" applyBorder="1" applyAlignment="1" applyProtection="1">
      <alignment horizontal="right" vertical="center" wrapText="1"/>
      <protection locked="0"/>
    </xf>
    <xf numFmtId="3" fontId="0" fillId="0" borderId="61" xfId="0" applyNumberFormat="1" applyFont="1" applyFill="1" applyBorder="1" applyAlignment="1" applyProtection="1">
      <alignment horizontal="right" wrapText="1"/>
      <protection locked="0"/>
    </xf>
    <xf numFmtId="3" fontId="0" fillId="0" borderId="85" xfId="0" applyNumberFormat="1" applyFont="1" applyFill="1" applyBorder="1" applyAlignment="1" applyProtection="1">
      <alignment horizontal="right" wrapText="1"/>
      <protection locked="0"/>
    </xf>
    <xf numFmtId="3" fontId="0" fillId="0" borderId="42" xfId="0" applyNumberFormat="1" applyFont="1" applyFill="1" applyBorder="1" applyAlignment="1" applyProtection="1">
      <alignment horizontal="right" wrapText="1"/>
      <protection locked="0"/>
    </xf>
    <xf numFmtId="3" fontId="1" fillId="0" borderId="61" xfId="0" applyNumberFormat="1" applyFont="1" applyFill="1" applyBorder="1" applyAlignment="1" applyProtection="1">
      <alignment horizontal="right" wrapText="1"/>
      <protection locked="0"/>
    </xf>
    <xf numFmtId="3" fontId="1" fillId="0" borderId="85" xfId="0" applyNumberFormat="1" applyFont="1" applyFill="1" applyBorder="1" applyAlignment="1" applyProtection="1">
      <alignment horizontal="right" wrapText="1"/>
      <protection locked="0"/>
    </xf>
    <xf numFmtId="3" fontId="1" fillId="0" borderId="42" xfId="0" applyNumberFormat="1" applyFont="1" applyFill="1" applyBorder="1" applyAlignment="1" applyProtection="1">
      <alignment horizontal="right" wrapText="1"/>
      <protection locked="0"/>
    </xf>
    <xf numFmtId="3" fontId="1" fillId="0" borderId="10" xfId="0" applyNumberFormat="1" applyFont="1" applyBorder="1" applyAlignment="1" applyProtection="1">
      <alignment horizontal="right"/>
      <protection locked="0"/>
    </xf>
    <xf numFmtId="3" fontId="1" fillId="0" borderId="10" xfId="0" applyNumberFormat="1" applyFont="1" applyFill="1" applyBorder="1" applyAlignment="1" applyProtection="1">
      <alignment horizontal="right"/>
      <protection locked="0"/>
    </xf>
    <xf numFmtId="3" fontId="1" fillId="0" borderId="60" xfId="0" applyNumberFormat="1" applyFont="1" applyFill="1" applyBorder="1" applyAlignment="1" applyProtection="1">
      <alignment horizontal="right"/>
      <protection locked="0"/>
    </xf>
    <xf numFmtId="3" fontId="1" fillId="0" borderId="85" xfId="0" applyNumberFormat="1" applyFont="1" applyFill="1" applyBorder="1" applyAlignment="1" applyProtection="1">
      <alignment horizontal="right"/>
      <protection locked="0"/>
    </xf>
    <xf numFmtId="3" fontId="1" fillId="0" borderId="42" xfId="0" applyNumberFormat="1" applyFont="1" applyFill="1" applyBorder="1" applyAlignment="1" applyProtection="1">
      <alignment horizontal="right"/>
      <protection locked="0"/>
    </xf>
    <xf numFmtId="3" fontId="18" fillId="0" borderId="25" xfId="0" applyNumberFormat="1" applyFont="1" applyBorder="1" applyAlignment="1" applyProtection="1">
      <alignment horizontal="right"/>
      <protection locked="0"/>
    </xf>
    <xf numFmtId="3" fontId="18" fillId="0" borderId="25" xfId="0" applyNumberFormat="1" applyFont="1" applyFill="1" applyBorder="1" applyAlignment="1" applyProtection="1">
      <alignment horizontal="right"/>
      <protection locked="0"/>
    </xf>
    <xf numFmtId="3" fontId="18" fillId="0" borderId="63" xfId="0" applyNumberFormat="1" applyFont="1" applyBorder="1" applyAlignment="1" applyProtection="1">
      <alignment horizontal="right"/>
      <protection locked="0"/>
    </xf>
    <xf numFmtId="3" fontId="18" fillId="0" borderId="87" xfId="0" applyNumberFormat="1" applyFont="1" applyBorder="1" applyAlignment="1" applyProtection="1">
      <alignment horizontal="right"/>
      <protection locked="0"/>
    </xf>
    <xf numFmtId="3" fontId="18" fillId="0" borderId="43" xfId="0" applyNumberFormat="1" applyFont="1" applyBorder="1" applyAlignment="1" applyProtection="1">
      <alignment horizontal="right"/>
      <protection locked="0"/>
    </xf>
    <xf numFmtId="0" fontId="1" fillId="0" borderId="90" xfId="0" applyFont="1" applyBorder="1" applyAlignment="1" applyProtection="1">
      <alignment horizontal="center"/>
      <protection locked="0"/>
    </xf>
    <xf numFmtId="165" fontId="0" fillId="0" borderId="91" xfId="0" applyNumberFormat="1" applyFont="1" applyBorder="1" applyProtection="1">
      <protection locked="0"/>
    </xf>
    <xf numFmtId="165" fontId="0" fillId="0" borderId="92" xfId="0" applyNumberFormat="1" applyFont="1" applyBorder="1" applyProtection="1">
      <protection locked="0"/>
    </xf>
    <xf numFmtId="0" fontId="16" fillId="0" borderId="0" xfId="0" applyFont="1" applyAlignment="1" applyProtection="1">
      <alignment vertical="top" wrapText="1"/>
      <protection hidden="1"/>
    </xf>
    <xf numFmtId="3" fontId="0" fillId="0" borderId="79" xfId="0" applyNumberFormat="1" applyBorder="1" applyAlignment="1" applyProtection="1">
      <alignment horizontal="right"/>
      <protection locked="0"/>
    </xf>
    <xf numFmtId="3" fontId="0" fillId="0" borderId="93" xfId="0" applyNumberFormat="1" applyBorder="1" applyAlignment="1" applyProtection="1">
      <alignment horizontal="right"/>
      <protection locked="0"/>
    </xf>
    <xf numFmtId="3" fontId="0" fillId="0" borderId="74" xfId="0" applyNumberFormat="1" applyFont="1" applyBorder="1" applyProtection="1">
      <protection locked="0"/>
    </xf>
    <xf numFmtId="165" fontId="0" fillId="0" borderId="51" xfId="2" applyNumberFormat="1" applyFont="1" applyBorder="1" applyAlignment="1" applyProtection="1">
      <alignment horizontal="center"/>
      <protection locked="0"/>
    </xf>
    <xf numFmtId="165" fontId="0" fillId="0" borderId="75" xfId="2" applyNumberFormat="1" applyFont="1" applyBorder="1" applyAlignment="1" applyProtection="1">
      <alignment horizontal="center"/>
      <protection locked="0"/>
    </xf>
    <xf numFmtId="165" fontId="0" fillId="0" borderId="76" xfId="2" applyNumberFormat="1" applyFont="1" applyBorder="1" applyAlignment="1" applyProtection="1">
      <alignment horizontal="center"/>
      <protection locked="0"/>
    </xf>
    <xf numFmtId="165" fontId="1" fillId="0" borderId="76" xfId="2" applyNumberFormat="1" applyFont="1" applyBorder="1" applyAlignment="1" applyProtection="1">
      <alignment horizontal="center"/>
      <protection locked="0"/>
    </xf>
    <xf numFmtId="165" fontId="1" fillId="0" borderId="77" xfId="2" applyNumberFormat="1" applyFont="1" applyBorder="1" applyAlignment="1" applyProtection="1">
      <alignment horizontal="center"/>
      <protection locked="0"/>
    </xf>
    <xf numFmtId="165" fontId="0" fillId="0" borderId="68" xfId="2" applyNumberFormat="1" applyFont="1" applyBorder="1" applyAlignment="1" applyProtection="1">
      <alignment horizontal="center"/>
      <protection locked="0"/>
    </xf>
    <xf numFmtId="0" fontId="0" fillId="0" borderId="83" xfId="0" applyBorder="1"/>
    <xf numFmtId="0" fontId="1" fillId="0" borderId="95" xfId="0" applyFont="1" applyBorder="1" applyAlignment="1" applyProtection="1">
      <alignment horizontal="center"/>
      <protection locked="0"/>
    </xf>
    <xf numFmtId="3" fontId="0" fillId="0" borderId="96" xfId="0" applyNumberFormat="1" applyBorder="1" applyProtection="1">
      <protection locked="0"/>
    </xf>
    <xf numFmtId="1" fontId="0" fillId="0" borderId="97" xfId="0" applyNumberFormat="1" applyBorder="1" applyProtection="1">
      <protection locked="0"/>
    </xf>
    <xf numFmtId="1" fontId="0" fillId="0" borderId="98" xfId="0" applyNumberFormat="1" applyBorder="1" applyProtection="1">
      <protection locked="0"/>
    </xf>
    <xf numFmtId="1" fontId="1" fillId="0" borderId="98" xfId="0" applyNumberFormat="1" applyFont="1" applyBorder="1" applyProtection="1">
      <protection locked="0"/>
    </xf>
    <xf numFmtId="1" fontId="1" fillId="0" borderId="99" xfId="0" applyNumberFormat="1" applyFont="1" applyBorder="1" applyProtection="1">
      <protection locked="0"/>
    </xf>
    <xf numFmtId="1" fontId="0" fillId="0" borderId="94" xfId="0" applyNumberFormat="1" applyBorder="1" applyProtection="1">
      <protection locked="0"/>
    </xf>
    <xf numFmtId="3" fontId="0" fillId="0" borderId="27" xfId="0" applyNumberFormat="1" applyFont="1" applyBorder="1" applyAlignment="1" applyProtection="1">
      <alignment horizontal="center" vertical="center" wrapText="1"/>
      <protection locked="0"/>
    </xf>
    <xf numFmtId="0" fontId="1" fillId="0" borderId="95" xfId="0" applyFont="1" applyBorder="1" applyAlignment="1" applyProtection="1">
      <alignment horizontal="center" vertical="center" wrapText="1"/>
      <protection locked="0"/>
    </xf>
    <xf numFmtId="3" fontId="11" fillId="0" borderId="101" xfId="0" applyNumberFormat="1" applyFont="1" applyBorder="1" applyProtection="1">
      <protection locked="0"/>
    </xf>
    <xf numFmtId="3" fontId="0" fillId="0" borderId="101" xfId="0" applyNumberFormat="1" applyFont="1" applyBorder="1" applyAlignment="1" applyProtection="1">
      <alignment horizontal="right" vertical="center" wrapText="1"/>
      <protection locked="0"/>
    </xf>
    <xf numFmtId="3" fontId="1" fillId="0" borderId="101" xfId="0" applyNumberFormat="1" applyFont="1" applyBorder="1" applyAlignment="1" applyProtection="1">
      <alignment horizontal="right" vertical="center" wrapText="1"/>
      <protection locked="0"/>
    </xf>
    <xf numFmtId="3" fontId="0" fillId="0" borderId="101" xfId="0" applyNumberFormat="1" applyFont="1" applyBorder="1" applyAlignment="1" applyProtection="1">
      <alignment horizontal="right" wrapText="1"/>
      <protection locked="0"/>
    </xf>
    <xf numFmtId="3" fontId="0" fillId="0" borderId="101" xfId="0" applyNumberFormat="1" applyFont="1" applyFill="1" applyBorder="1" applyAlignment="1" applyProtection="1">
      <alignment horizontal="right" wrapText="1"/>
      <protection locked="0"/>
    </xf>
    <xf numFmtId="3" fontId="1" fillId="0" borderId="101" xfId="0" applyNumberFormat="1" applyFont="1" applyFill="1" applyBorder="1" applyAlignment="1" applyProtection="1">
      <alignment horizontal="right" wrapText="1"/>
      <protection locked="0"/>
    </xf>
    <xf numFmtId="3" fontId="1" fillId="0" borderId="101" xfId="0" applyNumberFormat="1" applyFont="1" applyFill="1" applyBorder="1" applyAlignment="1" applyProtection="1">
      <alignment horizontal="right"/>
      <protection locked="0"/>
    </xf>
    <xf numFmtId="3" fontId="1" fillId="0" borderId="103" xfId="0" applyNumberFormat="1" applyFont="1" applyFill="1" applyBorder="1" applyAlignment="1" applyProtection="1">
      <alignment horizontal="right" wrapText="1"/>
      <protection locked="0"/>
    </xf>
    <xf numFmtId="3" fontId="18" fillId="0" borderId="100" xfId="0" applyNumberFormat="1" applyFont="1" applyBorder="1" applyAlignment="1" applyProtection="1">
      <alignment horizontal="right"/>
      <protection locked="0"/>
    </xf>
    <xf numFmtId="3" fontId="0" fillId="0" borderId="101" xfId="0" applyNumberFormat="1" applyFont="1" applyBorder="1" applyAlignment="1" applyProtection="1">
      <alignment horizontal="right"/>
      <protection locked="0"/>
    </xf>
    <xf numFmtId="3" fontId="0" fillId="0" borderId="103" xfId="0" applyNumberFormat="1" applyFont="1" applyFill="1" applyBorder="1" applyAlignment="1" applyProtection="1">
      <alignment horizontal="right" wrapText="1"/>
      <protection locked="0"/>
    </xf>
    <xf numFmtId="0" fontId="0" fillId="0" borderId="100" xfId="0" applyFont="1" applyBorder="1" applyAlignment="1" applyProtection="1">
      <alignment horizontal="right"/>
      <protection locked="0"/>
    </xf>
    <xf numFmtId="165" fontId="0" fillId="0" borderId="101" xfId="0" applyNumberFormat="1" applyFont="1" applyBorder="1" applyAlignment="1" applyProtection="1">
      <alignment horizontal="right"/>
      <protection locked="0"/>
    </xf>
    <xf numFmtId="165" fontId="0" fillId="0" borderId="101" xfId="2" applyNumberFormat="1" applyFont="1" applyBorder="1" applyAlignment="1" applyProtection="1">
      <alignment horizontal="right" wrapText="1"/>
      <protection locked="0"/>
    </xf>
    <xf numFmtId="165" fontId="0" fillId="0" borderId="101" xfId="0" applyNumberFormat="1" applyBorder="1" applyProtection="1">
      <protection locked="0"/>
    </xf>
    <xf numFmtId="165" fontId="0" fillId="0" borderId="102" xfId="0" applyNumberFormat="1" applyFont="1" applyBorder="1" applyAlignment="1" applyProtection="1">
      <alignment horizontal="right"/>
      <protection locked="0"/>
    </xf>
    <xf numFmtId="165" fontId="0" fillId="0" borderId="101" xfId="0" applyNumberFormat="1" applyFont="1" applyBorder="1" applyProtection="1">
      <protection locked="0"/>
    </xf>
    <xf numFmtId="165" fontId="0" fillId="0" borderId="102" xfId="0" applyNumberFormat="1" applyFont="1" applyBorder="1" applyProtection="1">
      <protection locked="0"/>
    </xf>
    <xf numFmtId="3" fontId="0" fillId="0" borderId="51" xfId="0" applyNumberFormat="1" applyBorder="1" applyAlignment="1" applyProtection="1">
      <alignment horizontal="right"/>
      <protection locked="0"/>
    </xf>
    <xf numFmtId="3" fontId="0" fillId="0" borderId="104" xfId="0" applyNumberFormat="1" applyBorder="1" applyAlignment="1" applyProtection="1">
      <alignment horizontal="right"/>
      <protection locked="0"/>
    </xf>
    <xf numFmtId="3" fontId="0" fillId="0" borderId="68" xfId="0" applyNumberFormat="1" applyFont="1" applyBorder="1" applyProtection="1">
      <protection locked="0"/>
    </xf>
    <xf numFmtId="3" fontId="0" fillId="0" borderId="96" xfId="0" applyNumberFormat="1" applyBorder="1" applyAlignment="1" applyProtection="1">
      <alignment horizontal="right"/>
      <protection locked="0"/>
    </xf>
    <xf numFmtId="3" fontId="0" fillId="0" borderId="105" xfId="0" applyNumberFormat="1" applyBorder="1" applyAlignment="1" applyProtection="1">
      <alignment horizontal="right"/>
      <protection locked="0"/>
    </xf>
    <xf numFmtId="3" fontId="0" fillId="0" borderId="94" xfId="0" applyNumberFormat="1" applyFont="1" applyBorder="1" applyProtection="1">
      <protection locked="0"/>
    </xf>
    <xf numFmtId="0" fontId="0" fillId="0" borderId="0" xfId="0" applyAlignment="1">
      <alignment horizontal="center"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image" Target="../media/image7.gif"/><Relationship Id="rId7" Type="http://schemas.openxmlformats.org/officeDocument/2006/relationships/image" Target="../media/image10.gif"/><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9.gif"/><Relationship Id="rId5" Type="http://schemas.openxmlformats.org/officeDocument/2006/relationships/image" Target="../media/image8.gif"/><Relationship Id="rId4" Type="http://schemas.openxmlformats.org/officeDocument/2006/relationships/image" Target="../media/image6.gif"/></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desc!$E$123</c:f>
          <c:strCache>
            <c:ptCount val="1"/>
            <c:pt idx="0">
              <c:v>Number of internet users according to type of connection</c:v>
            </c:pt>
          </c:strCache>
        </c:strRef>
      </c:tx>
      <c:overlay val="0"/>
      <c:spPr>
        <a:noFill/>
        <a:ln>
          <a:noFill/>
        </a:ln>
        <a:effectLst/>
      </c:spPr>
      <c:txPr>
        <a:bodyPr rot="0" spcFirstLastPara="1" vertOverflow="ellipsis" vert="horz" wrap="square" anchor="ctr" anchorCtr="1"/>
        <a:lstStyle/>
        <a:p>
          <a:pPr>
            <a:defRPr sz="21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8.4529232072169849E-2"/>
          <c:y val="0.1151626637148416"/>
          <c:w val="0.85973957661030065"/>
          <c:h val="0.71033868151418311"/>
        </c:manualLayout>
      </c:layout>
      <c:areaChart>
        <c:grouping val="stacked"/>
        <c:varyColors val="0"/>
        <c:ser>
          <c:idx val="0"/>
          <c:order val="0"/>
          <c:tx>
            <c:strRef>
              <c:f>'Tab_SF7 masqué'!$A$6</c:f>
              <c:strCache>
                <c:ptCount val="1"/>
                <c:pt idx="0">
                  <c:v>PSTN or ISDN connections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masqué'!$H$6:$Z$6</c:f>
              <c:numCache>
                <c:formatCode>#,##0</c:formatCode>
                <c:ptCount val="19"/>
                <c:pt idx="0">
                  <c:v>992526</c:v>
                </c:pt>
                <c:pt idx="1">
                  <c:v>905577</c:v>
                </c:pt>
                <c:pt idx="2">
                  <c:v>767782</c:v>
                </c:pt>
                <c:pt idx="3">
                  <c:v>422591</c:v>
                </c:pt>
                <c:pt idx="4">
                  <c:v>204025</c:v>
                </c:pt>
                <c:pt idx="5">
                  <c:v>108023</c:v>
                </c:pt>
                <c:pt idx="6">
                  <c:v>78102</c:v>
                </c:pt>
                <c:pt idx="7">
                  <c:v>72685</c:v>
                </c:pt>
                <c:pt idx="8">
                  <c:v>33307</c:v>
                </c:pt>
                <c:pt idx="9">
                  <c:v>28371</c:v>
                </c:pt>
                <c:pt idx="10">
                  <c:v>11698</c:v>
                </c:pt>
                <c:pt idx="11">
                  <c:v>13425</c:v>
                </c:pt>
                <c:pt idx="12">
                  <c:v>13712</c:v>
                </c:pt>
                <c:pt idx="13">
                  <c:v>7717</c:v>
                </c:pt>
                <c:pt idx="14">
                  <c:v>4839</c:v>
                </c:pt>
                <c:pt idx="15">
                  <c:v>1517</c:v>
                </c:pt>
                <c:pt idx="16" formatCode="_ * #,##0_ ;_ * \-#,##0_ ;_ * &quot;-&quot;??_ ;_ @_ ">
                  <c:v>422</c:v>
                </c:pt>
                <c:pt idx="17" formatCode="0">
                  <c:v>1225</c:v>
                </c:pt>
                <c:pt idx="18" formatCode="0">
                  <c:v>1037</c:v>
                </c:pt>
              </c:numCache>
            </c:numRef>
          </c:val>
          <c:extLst>
            <c:ext xmlns:c16="http://schemas.microsoft.com/office/drawing/2014/chart" uri="{C3380CC4-5D6E-409C-BE32-E72D297353CC}">
              <c16:uniqueId val="{00000000-F543-4F0C-A082-B88478AE6FA3}"/>
            </c:ext>
          </c:extLst>
        </c:ser>
        <c:ser>
          <c:idx val="1"/>
          <c:order val="1"/>
          <c:tx>
            <c:strRef>
              <c:f>'Tab_SF7 masqué'!$A$7</c:f>
              <c:strCache>
                <c:ptCount val="1"/>
                <c:pt idx="0">
                  <c:v>Cable-modem connections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masqué'!$H$7:$Z$7</c:f>
              <c:numCache>
                <c:formatCode>#,##0</c:formatCode>
                <c:ptCount val="19"/>
                <c:pt idx="0">
                  <c:v>407736</c:v>
                </c:pt>
                <c:pt idx="1">
                  <c:v>493771</c:v>
                </c:pt>
                <c:pt idx="2">
                  <c:v>598663</c:v>
                </c:pt>
                <c:pt idx="3">
                  <c:v>665417</c:v>
                </c:pt>
                <c:pt idx="4">
                  <c:v>760802</c:v>
                </c:pt>
                <c:pt idx="5">
                  <c:v>791570</c:v>
                </c:pt>
                <c:pt idx="6">
                  <c:v>818204</c:v>
                </c:pt>
                <c:pt idx="7">
                  <c:v>890306</c:v>
                </c:pt>
                <c:pt idx="8">
                  <c:v>978009</c:v>
                </c:pt>
                <c:pt idx="9">
                  <c:v>1107036</c:v>
                </c:pt>
                <c:pt idx="10">
                  <c:v>1150215</c:v>
                </c:pt>
                <c:pt idx="11">
                  <c:v>1219271</c:v>
                </c:pt>
                <c:pt idx="12">
                  <c:v>1244142</c:v>
                </c:pt>
                <c:pt idx="13">
                  <c:v>1258594</c:v>
                </c:pt>
                <c:pt idx="14">
                  <c:v>1131234</c:v>
                </c:pt>
                <c:pt idx="15">
                  <c:v>1126912</c:v>
                </c:pt>
                <c:pt idx="16" formatCode="_ * #,##0_ ;_ * \-#,##0_ ;_ * &quot;-&quot;??_ ;_ @_ ">
                  <c:v>1055896</c:v>
                </c:pt>
                <c:pt idx="17" formatCode="0">
                  <c:v>1056672</c:v>
                </c:pt>
                <c:pt idx="18" formatCode="0">
                  <c:v>1032594</c:v>
                </c:pt>
              </c:numCache>
            </c:numRef>
          </c:val>
          <c:extLst>
            <c:ext xmlns:c16="http://schemas.microsoft.com/office/drawing/2014/chart" uri="{C3380CC4-5D6E-409C-BE32-E72D297353CC}">
              <c16:uniqueId val="{00000001-F543-4F0C-A082-B88478AE6FA3}"/>
            </c:ext>
          </c:extLst>
        </c:ser>
        <c:ser>
          <c:idx val="2"/>
          <c:order val="2"/>
          <c:tx>
            <c:strRef>
              <c:f>'Tab_SF7 masqué'!$A$8</c:f>
              <c:strCache>
                <c:ptCount val="1"/>
                <c:pt idx="0">
                  <c:v>DSL equipment (b)</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masqué'!$H$8:$Z$8</c:f>
              <c:numCache>
                <c:formatCode>#,##0</c:formatCode>
                <c:ptCount val="19"/>
                <c:pt idx="0">
                  <c:v>819661</c:v>
                </c:pt>
                <c:pt idx="1">
                  <c:v>1130446</c:v>
                </c:pt>
                <c:pt idx="2">
                  <c:v>1391521</c:v>
                </c:pt>
                <c:pt idx="3">
                  <c:v>1664835</c:v>
                </c:pt>
                <c:pt idx="4">
                  <c:v>1786200</c:v>
                </c:pt>
                <c:pt idx="5">
                  <c:v>1935862</c:v>
                </c:pt>
                <c:pt idx="6">
                  <c:v>2076162</c:v>
                </c:pt>
                <c:pt idx="7">
                  <c:v>2159140</c:v>
                </c:pt>
                <c:pt idx="8">
                  <c:v>2187761</c:v>
                </c:pt>
                <c:pt idx="9">
                  <c:v>2208757</c:v>
                </c:pt>
                <c:pt idx="10">
                  <c:v>2200699</c:v>
                </c:pt>
                <c:pt idx="11">
                  <c:v>2176653</c:v>
                </c:pt>
                <c:pt idx="12">
                  <c:v>2077012</c:v>
                </c:pt>
                <c:pt idx="13">
                  <c:v>2059252</c:v>
                </c:pt>
                <c:pt idx="14">
                  <c:v>2020790</c:v>
                </c:pt>
                <c:pt idx="15">
                  <c:v>2041347</c:v>
                </c:pt>
                <c:pt idx="16" formatCode="_ * #,##0_ ;_ * \-#,##0_ ;_ * &quot;-&quot;??_ ;_ @_ ">
                  <c:v>2029525</c:v>
                </c:pt>
                <c:pt idx="17" formatCode="0">
                  <c:v>2035036</c:v>
                </c:pt>
                <c:pt idx="18" formatCode="0">
                  <c:v>1920934</c:v>
                </c:pt>
              </c:numCache>
            </c:numRef>
          </c:val>
          <c:extLst>
            <c:ext xmlns:c16="http://schemas.microsoft.com/office/drawing/2014/chart" uri="{C3380CC4-5D6E-409C-BE32-E72D297353CC}">
              <c16:uniqueId val="{00000002-F543-4F0C-A082-B88478AE6FA3}"/>
            </c:ext>
          </c:extLst>
        </c:ser>
        <c:ser>
          <c:idx val="3"/>
          <c:order val="3"/>
          <c:tx>
            <c:strRef>
              <c:f>'Tab_SF7 masqué'!$A$9</c:f>
              <c:strCache>
                <c:ptCount val="1"/>
                <c:pt idx="0">
                  <c:v>Optical fibre</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masqué'!$H$9:$Z$9</c:f>
              <c:numCache>
                <c:formatCode>General</c:formatCode>
                <c:ptCount val="19"/>
                <c:pt idx="0">
                  <c:v>0</c:v>
                </c:pt>
                <c:pt idx="1">
                  <c:v>0</c:v>
                </c:pt>
                <c:pt idx="2">
                  <c:v>0</c:v>
                </c:pt>
                <c:pt idx="3" formatCode="#,##0">
                  <c:v>2648</c:v>
                </c:pt>
                <c:pt idx="4" formatCode="#,##0">
                  <c:v>3960</c:v>
                </c:pt>
                <c:pt idx="5" formatCode="#,##0">
                  <c:v>6625</c:v>
                </c:pt>
                <c:pt idx="6" formatCode="#,##0">
                  <c:v>12578</c:v>
                </c:pt>
                <c:pt idx="7" formatCode="#,##0">
                  <c:v>24240</c:v>
                </c:pt>
                <c:pt idx="8" formatCode="_ * #,##0_ ;_ * \-#,##0_ ;_ * &quot;-&quot;??_ ;_ @_ ">
                  <c:v>38201</c:v>
                </c:pt>
                <c:pt idx="9" formatCode="_ * #,##0_ ;_ * \-#,##0_ ;_ * &quot;-&quot;??_ ;_ @_ ">
                  <c:v>119936</c:v>
                </c:pt>
                <c:pt idx="10" formatCode="_ * #,##0_ ;_ * \-#,##0_ ;_ * &quot;-&quot;??_ ;_ @_ ">
                  <c:v>182629</c:v>
                </c:pt>
                <c:pt idx="11" formatCode="#,##0">
                  <c:v>301518</c:v>
                </c:pt>
                <c:pt idx="12" formatCode="#,##0">
                  <c:v>449151</c:v>
                </c:pt>
                <c:pt idx="13" formatCode="#,##0">
                  <c:v>594308</c:v>
                </c:pt>
                <c:pt idx="14" formatCode="#,##0">
                  <c:v>720289</c:v>
                </c:pt>
                <c:pt idx="15" formatCode="#,##0">
                  <c:v>844993</c:v>
                </c:pt>
                <c:pt idx="16" formatCode="_ * #,##0_ ;_ * \-#,##0_ ;_ * &quot;-&quot;??_ ;_ @_ ">
                  <c:v>925236</c:v>
                </c:pt>
                <c:pt idx="17" formatCode="0">
                  <c:v>1077066</c:v>
                </c:pt>
                <c:pt idx="18" formatCode="0">
                  <c:v>1145159</c:v>
                </c:pt>
              </c:numCache>
            </c:numRef>
          </c:val>
          <c:extLst>
            <c:ext xmlns:c16="http://schemas.microsoft.com/office/drawing/2014/chart" uri="{C3380CC4-5D6E-409C-BE32-E72D297353CC}">
              <c16:uniqueId val="{00000003-F543-4F0C-A082-B88478AE6FA3}"/>
            </c:ext>
          </c:extLst>
        </c:ser>
        <c:ser>
          <c:idx val="6"/>
          <c:order val="4"/>
          <c:tx>
            <c:strRef>
              <c:f>'Tab_SF7 masqué'!$A$12</c:f>
              <c:strCache>
                <c:ptCount val="1"/>
                <c:pt idx="0">
                  <c:v>Autres</c:v>
                </c:pt>
              </c:strCache>
            </c:strRef>
          </c:tx>
          <c:spPr>
            <a:solidFill>
              <a:schemeClr val="accent1">
                <a:lumMod val="60000"/>
              </a:schemeClr>
            </a:solidFill>
            <a:ln w="25400">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masqué'!$H$12:$Z$12</c:f>
              <c:numCache>
                <c:formatCode>#,##0</c:formatCode>
                <c:ptCount val="19"/>
                <c:pt idx="0">
                  <c:v>30511</c:v>
                </c:pt>
                <c:pt idx="1">
                  <c:v>55483</c:v>
                </c:pt>
                <c:pt idx="2">
                  <c:v>69162</c:v>
                </c:pt>
                <c:pt idx="3">
                  <c:v>44467</c:v>
                </c:pt>
                <c:pt idx="4">
                  <c:v>5248</c:v>
                </c:pt>
                <c:pt idx="5">
                  <c:v>5092</c:v>
                </c:pt>
                <c:pt idx="6">
                  <c:v>4561</c:v>
                </c:pt>
                <c:pt idx="7">
                  <c:v>2698</c:v>
                </c:pt>
                <c:pt idx="8">
                  <c:v>6660</c:v>
                </c:pt>
                <c:pt idx="9">
                  <c:v>2365</c:v>
                </c:pt>
                <c:pt idx="10">
                  <c:v>2443</c:v>
                </c:pt>
                <c:pt idx="11">
                  <c:v>3121</c:v>
                </c:pt>
                <c:pt idx="12">
                  <c:v>3220</c:v>
                </c:pt>
                <c:pt idx="13">
                  <c:v>3371</c:v>
                </c:pt>
                <c:pt idx="14">
                  <c:v>9890</c:v>
                </c:pt>
                <c:pt idx="15">
                  <c:v>9268</c:v>
                </c:pt>
                <c:pt idx="16">
                  <c:v>4085</c:v>
                </c:pt>
                <c:pt idx="17">
                  <c:v>3987</c:v>
                </c:pt>
                <c:pt idx="18">
                  <c:v>4509</c:v>
                </c:pt>
              </c:numCache>
            </c:numRef>
          </c:val>
          <c:extLst>
            <c:ext xmlns:c16="http://schemas.microsoft.com/office/drawing/2014/chart" uri="{C3380CC4-5D6E-409C-BE32-E72D297353CC}">
              <c16:uniqueId val="{00000004-F543-4F0C-A082-B88478AE6FA3}"/>
            </c:ext>
          </c:extLst>
        </c:ser>
        <c:dLbls>
          <c:showLegendKey val="0"/>
          <c:showVal val="0"/>
          <c:showCatName val="0"/>
          <c:showSerName val="0"/>
          <c:showPercent val="0"/>
          <c:showBubbleSize val="0"/>
        </c:dLbls>
        <c:axId val="311039264"/>
        <c:axId val="313673976"/>
      </c:areaChart>
      <c:catAx>
        <c:axId val="311039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fr-FR"/>
          </a:p>
        </c:txPr>
        <c:crossAx val="313673976"/>
        <c:crosses val="autoZero"/>
        <c:auto val="1"/>
        <c:lblAlgn val="ctr"/>
        <c:lblOffset val="100"/>
        <c:noMultiLvlLbl val="0"/>
      </c:catAx>
      <c:valAx>
        <c:axId val="31367397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fr-FR"/>
          </a:p>
        </c:txPr>
        <c:crossAx val="31103926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userShapes r:id="rId7"/>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 masqué'!$A$32</c:f>
          <c:strCache>
            <c:ptCount val="1"/>
            <c:pt idx="0">
              <c:v>Number of broadband internet users                                                    according to the downlink transfer rate</c:v>
            </c:pt>
          </c:strCache>
        </c:strRef>
      </c:tx>
      <c:layout>
        <c:manualLayout>
          <c:xMode val="edge"/>
          <c:yMode val="edge"/>
          <c:x val="0.14251714023772238"/>
          <c:y val="1.254545463525737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7358819902484657E-2"/>
          <c:y val="0.14062775231404276"/>
          <c:w val="0.72776250976716794"/>
          <c:h val="0.735605202116"/>
        </c:manualLayout>
      </c:layout>
      <c:barChart>
        <c:barDir val="col"/>
        <c:grouping val="percentStacked"/>
        <c:varyColors val="0"/>
        <c:ser>
          <c:idx val="0"/>
          <c:order val="0"/>
          <c:tx>
            <c:strRef>
              <c:f>'Tab_SF8 masqué'!$A$33</c:f>
              <c:strCache>
                <c:ptCount val="1"/>
                <c:pt idx="0">
                  <c:v> &lt; 2Mbit/s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masqué'!$B$33:$P$33</c:f>
              <c:numCache>
                <c:formatCode>#,##0</c:formatCode>
                <c:ptCount val="15"/>
                <c:pt idx="0">
                  <c:v>453424</c:v>
                </c:pt>
                <c:pt idx="1">
                  <c:v>517082</c:v>
                </c:pt>
                <c:pt idx="2">
                  <c:v>527206</c:v>
                </c:pt>
                <c:pt idx="3">
                  <c:v>456328</c:v>
                </c:pt>
                <c:pt idx="4">
                  <c:v>409044</c:v>
                </c:pt>
                <c:pt idx="5">
                  <c:v>170817</c:v>
                </c:pt>
                <c:pt idx="6">
                  <c:v>210940</c:v>
                </c:pt>
                <c:pt idx="7">
                  <c:v>241646</c:v>
                </c:pt>
                <c:pt idx="8">
                  <c:v>93317</c:v>
                </c:pt>
                <c:pt idx="9">
                  <c:v>15316</c:v>
                </c:pt>
                <c:pt idx="10">
                  <c:v>3557</c:v>
                </c:pt>
                <c:pt idx="11">
                  <c:v>4187</c:v>
                </c:pt>
                <c:pt idx="12">
                  <c:v>1898</c:v>
                </c:pt>
                <c:pt idx="13">
                  <c:v>4146</c:v>
                </c:pt>
                <c:pt idx="14">
                  <c:v>4922</c:v>
                </c:pt>
              </c:numCache>
            </c:numRef>
          </c:val>
          <c:extLst>
            <c:ext xmlns:c16="http://schemas.microsoft.com/office/drawing/2014/chart" uri="{C3380CC4-5D6E-409C-BE32-E72D297353CC}">
              <c16:uniqueId val="{00000000-C8B4-4684-A343-FCA559BF169B}"/>
            </c:ext>
          </c:extLst>
        </c:ser>
        <c:ser>
          <c:idx val="1"/>
          <c:order val="1"/>
          <c:tx>
            <c:strRef>
              <c:f>'Tab_SF8 masqué'!$A$34</c:f>
              <c:strCache>
                <c:ptCount val="1"/>
                <c:pt idx="0">
                  <c:v> ≥ 2 Mbit/s and &lt; 10 Mbit/s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masqué'!$B$34:$P$34</c:f>
              <c:numCache>
                <c:formatCode>#,##0</c:formatCode>
                <c:ptCount val="15"/>
                <c:pt idx="0">
                  <c:v>1780755</c:v>
                </c:pt>
                <c:pt idx="1">
                  <c:v>1454100</c:v>
                </c:pt>
                <c:pt idx="2">
                  <c:v>1440444</c:v>
                </c:pt>
                <c:pt idx="3">
                  <c:v>1273196</c:v>
                </c:pt>
                <c:pt idx="4">
                  <c:v>973281</c:v>
                </c:pt>
                <c:pt idx="5">
                  <c:v>724907</c:v>
                </c:pt>
                <c:pt idx="6">
                  <c:v>765641</c:v>
                </c:pt>
                <c:pt idx="7">
                  <c:v>689762</c:v>
                </c:pt>
                <c:pt idx="8">
                  <c:v>482458</c:v>
                </c:pt>
                <c:pt idx="9">
                  <c:v>234280</c:v>
                </c:pt>
                <c:pt idx="10">
                  <c:v>176695</c:v>
                </c:pt>
                <c:pt idx="11">
                  <c:v>133015</c:v>
                </c:pt>
                <c:pt idx="12">
                  <c:v>47030</c:v>
                </c:pt>
                <c:pt idx="13">
                  <c:v>34161</c:v>
                </c:pt>
                <c:pt idx="14">
                  <c:v>25994</c:v>
                </c:pt>
              </c:numCache>
            </c:numRef>
          </c:val>
          <c:extLst>
            <c:ext xmlns:c16="http://schemas.microsoft.com/office/drawing/2014/chart" uri="{C3380CC4-5D6E-409C-BE32-E72D297353CC}">
              <c16:uniqueId val="{00000001-C8B4-4684-A343-FCA559BF169B}"/>
            </c:ext>
          </c:extLst>
        </c:ser>
        <c:ser>
          <c:idx val="2"/>
          <c:order val="2"/>
          <c:tx>
            <c:strRef>
              <c:f>'Tab_SF8 masqué'!$A$35</c:f>
              <c:strCache>
                <c:ptCount val="1"/>
                <c:pt idx="0">
                  <c:v> ≥ 10 Mbit/s and &lt; 30 Mbit/s</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masqué'!$B$35:$P$35</c:f>
              <c:numCache>
                <c:formatCode>#,##0</c:formatCode>
                <c:ptCount val="15"/>
                <c:pt idx="5">
                  <c:v>1447775</c:v>
                </c:pt>
                <c:pt idx="6">
                  <c:v>1197500.5760986186</c:v>
                </c:pt>
                <c:pt idx="7">
                  <c:v>1289278</c:v>
                </c:pt>
                <c:pt idx="8">
                  <c:v>1462624</c:v>
                </c:pt>
                <c:pt idx="9">
                  <c:v>394178</c:v>
                </c:pt>
                <c:pt idx="10">
                  <c:v>288889</c:v>
                </c:pt>
                <c:pt idx="11">
                  <c:v>264691</c:v>
                </c:pt>
                <c:pt idx="12">
                  <c:v>276178</c:v>
                </c:pt>
                <c:pt idx="13">
                  <c:v>202002</c:v>
                </c:pt>
                <c:pt idx="14">
                  <c:v>171479</c:v>
                </c:pt>
              </c:numCache>
            </c:numRef>
          </c:val>
          <c:extLst>
            <c:ext xmlns:c16="http://schemas.microsoft.com/office/drawing/2014/chart" uri="{C3380CC4-5D6E-409C-BE32-E72D297353CC}">
              <c16:uniqueId val="{00000002-C8B4-4684-A343-FCA559BF169B}"/>
            </c:ext>
          </c:extLst>
        </c:ser>
        <c:ser>
          <c:idx val="3"/>
          <c:order val="3"/>
          <c:tx>
            <c:strRef>
              <c:f>'Tab_SF8 masqué'!$A$36</c:f>
              <c:strCache>
                <c:ptCount val="1"/>
                <c:pt idx="0">
                  <c:v> ≥ 30 Mbit/s and &lt; 100 Mbit/s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masqué'!$B$36:$P$36</c:f>
              <c:numCache>
                <c:formatCode>#,##0</c:formatCode>
                <c:ptCount val="15"/>
                <c:pt idx="5">
                  <c:v>878710</c:v>
                </c:pt>
                <c:pt idx="6">
                  <c:v>727814.42390138132</c:v>
                </c:pt>
                <c:pt idx="7">
                  <c:v>626930</c:v>
                </c:pt>
                <c:pt idx="8">
                  <c:v>833171</c:v>
                </c:pt>
                <c:pt idx="9">
                  <c:v>1482701</c:v>
                </c:pt>
                <c:pt idx="10">
                  <c:v>1367930</c:v>
                </c:pt>
                <c:pt idx="11">
                  <c:v>1086353</c:v>
                </c:pt>
                <c:pt idx="12">
                  <c:v>843538</c:v>
                </c:pt>
                <c:pt idx="13">
                  <c:v>563002</c:v>
                </c:pt>
                <c:pt idx="14">
                  <c:v>397750</c:v>
                </c:pt>
              </c:numCache>
            </c:numRef>
          </c:val>
          <c:extLst>
            <c:ext xmlns:c16="http://schemas.microsoft.com/office/drawing/2014/chart" uri="{C3380CC4-5D6E-409C-BE32-E72D297353CC}">
              <c16:uniqueId val="{00000003-C8B4-4684-A343-FCA559BF169B}"/>
            </c:ext>
          </c:extLst>
        </c:ser>
        <c:ser>
          <c:idx val="4"/>
          <c:order val="4"/>
          <c:tx>
            <c:strRef>
              <c:f>'Tab_SF8 masqué'!$A$37</c:f>
              <c:strCache>
                <c:ptCount val="1"/>
                <c:pt idx="0">
                  <c:v> ≥ 10 Mbit/s and &lt; 100 Mbit/s</c:v>
                </c:pt>
              </c:strCache>
            </c:strRef>
          </c:tx>
          <c:spPr>
            <a:solidFill>
              <a:schemeClr val="accent1"/>
            </a:solid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masqué'!$B$37:$P$37</c:f>
              <c:numCache>
                <c:formatCode>#,##0</c:formatCode>
                <c:ptCount val="15"/>
                <c:pt idx="0">
                  <c:v>201103</c:v>
                </c:pt>
                <c:pt idx="1">
                  <c:v>683577</c:v>
                </c:pt>
                <c:pt idx="2">
                  <c:v>906303</c:v>
                </c:pt>
                <c:pt idx="3">
                  <c:v>1257927</c:v>
                </c:pt>
                <c:pt idx="4">
                  <c:v>1703405</c:v>
                </c:pt>
              </c:numCache>
            </c:numRef>
          </c:val>
          <c:extLst>
            <c:ext xmlns:c16="http://schemas.microsoft.com/office/drawing/2014/chart" uri="{C3380CC4-5D6E-409C-BE32-E72D297353CC}">
              <c16:uniqueId val="{00000004-C8B4-4684-A343-FCA559BF169B}"/>
            </c:ext>
          </c:extLst>
        </c:ser>
        <c:ser>
          <c:idx val="5"/>
          <c:order val="5"/>
          <c:tx>
            <c:strRef>
              <c:f>'Tab_SF8 masqué'!$A$38</c:f>
              <c:strCache>
                <c:ptCount val="1"/>
                <c:pt idx="0">
                  <c:v> ≥ 100 Mbit/s and &lt; 1 Gbit/s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masqué'!$B$38:$P$38</c:f>
              <c:numCache>
                <c:formatCode>#,##0</c:formatCode>
                <c:ptCount val="15"/>
                <c:pt idx="0">
                  <c:v>3883</c:v>
                </c:pt>
                <c:pt idx="1">
                  <c:v>2122</c:v>
                </c:pt>
                <c:pt idx="2">
                  <c:v>5825</c:v>
                </c:pt>
                <c:pt idx="3">
                  <c:v>60259</c:v>
                </c:pt>
                <c:pt idx="4">
                  <c:v>118241</c:v>
                </c:pt>
                <c:pt idx="5">
                  <c:v>213520</c:v>
                </c:pt>
                <c:pt idx="6">
                  <c:v>631647</c:v>
                </c:pt>
                <c:pt idx="7">
                  <c:v>849826</c:v>
                </c:pt>
                <c:pt idx="8">
                  <c:v>898735</c:v>
                </c:pt>
                <c:pt idx="9">
                  <c:v>1785679</c:v>
                </c:pt>
                <c:pt idx="10">
                  <c:v>1575224</c:v>
                </c:pt>
                <c:pt idx="11">
                  <c:v>1957752</c:v>
                </c:pt>
                <c:pt idx="12">
                  <c:v>2212175</c:v>
                </c:pt>
                <c:pt idx="13">
                  <c:v>2478886</c:v>
                </c:pt>
                <c:pt idx="14">
                  <c:v>2556876</c:v>
                </c:pt>
              </c:numCache>
            </c:numRef>
          </c:val>
          <c:extLst>
            <c:ext xmlns:c16="http://schemas.microsoft.com/office/drawing/2014/chart" uri="{C3380CC4-5D6E-409C-BE32-E72D297353CC}">
              <c16:uniqueId val="{00000005-C8B4-4684-A343-FCA559BF169B}"/>
            </c:ext>
          </c:extLst>
        </c:ser>
        <c:ser>
          <c:idx val="7"/>
          <c:order val="6"/>
          <c:tx>
            <c:strRef>
              <c:f>'Tab_SF8 masqué'!$A$39</c:f>
              <c:strCache>
                <c:ptCount val="1"/>
                <c:pt idx="0">
                  <c:v> ≥ 1 Gbit/s</c:v>
                </c:pt>
              </c:strCache>
            </c:strRef>
          </c:tx>
          <c:spPr>
            <a:solidFill>
              <a:schemeClr val="accent2">
                <a:lumMod val="60000"/>
              </a:schemeClr>
            </a:solid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masqué'!$B$39:$P$39</c:f>
              <c:numCache>
                <c:formatCode>#,##0</c:formatCode>
                <c:ptCount val="15"/>
                <c:pt idx="10">
                  <c:v>460018</c:v>
                </c:pt>
                <c:pt idx="11">
                  <c:v>567254</c:v>
                </c:pt>
                <c:pt idx="12">
                  <c:v>629838</c:v>
                </c:pt>
                <c:pt idx="13">
                  <c:v>886577</c:v>
                </c:pt>
                <c:pt idx="14">
                  <c:v>941666</c:v>
                </c:pt>
              </c:numCache>
            </c:numRef>
          </c:val>
          <c:extLst>
            <c:ext xmlns:c16="http://schemas.microsoft.com/office/drawing/2014/chart" uri="{C3380CC4-5D6E-409C-BE32-E72D297353CC}">
              <c16:uniqueId val="{00000001-0196-4EE1-9AD6-81D29E21CF75}"/>
            </c:ext>
          </c:extLst>
        </c:ser>
        <c:ser>
          <c:idx val="6"/>
          <c:order val="7"/>
          <c:tx>
            <c:strRef>
              <c:f>'Tab_SF8 masqué'!$A$40</c:f>
              <c:strCache>
                <c:ptCount val="1"/>
                <c:pt idx="0">
                  <c:v>Unknown rate</c:v>
                </c:pt>
              </c:strCache>
            </c:strRef>
          </c:tx>
          <c:spPr>
            <a:solidFill>
              <a:schemeClr val="accent1">
                <a:lumMod val="60000"/>
              </a:schemeClr>
            </a:solid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masqué'!$B$40:$P$40</c:f>
              <c:numCache>
                <c:formatCode>#,##0</c:formatCode>
                <c:ptCount val="15"/>
                <c:pt idx="0">
                  <c:v>111797</c:v>
                </c:pt>
                <c:pt idx="1">
                  <c:v>77176</c:v>
                </c:pt>
                <c:pt idx="2">
                  <c:v>27166</c:v>
                </c:pt>
                <c:pt idx="3">
                  <c:v>25976</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C8B4-4684-A343-FCA559BF169B}"/>
            </c:ext>
          </c:extLst>
        </c:ser>
        <c:dLbls>
          <c:showLegendKey val="0"/>
          <c:showVal val="0"/>
          <c:showCatName val="0"/>
          <c:showSerName val="0"/>
          <c:showPercent val="0"/>
          <c:showBubbleSize val="0"/>
        </c:dLbls>
        <c:gapWidth val="70"/>
        <c:overlap val="100"/>
        <c:axId val="313674760"/>
        <c:axId val="313675152"/>
      </c:barChart>
      <c:catAx>
        <c:axId val="313674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313675152"/>
        <c:crosses val="autoZero"/>
        <c:auto val="1"/>
        <c:lblAlgn val="ctr"/>
        <c:lblOffset val="50"/>
        <c:noMultiLvlLbl val="0"/>
      </c:catAx>
      <c:valAx>
        <c:axId val="31367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313674760"/>
        <c:crosses val="autoZero"/>
        <c:crossBetween val="between"/>
      </c:valAx>
      <c:spPr>
        <a:noFill/>
        <a:ln>
          <a:noFill/>
        </a:ln>
        <a:effectLst/>
      </c:spPr>
    </c:plotArea>
    <c:legend>
      <c:legendPos val="r"/>
      <c:layout>
        <c:manualLayout>
          <c:xMode val="edge"/>
          <c:yMode val="edge"/>
          <c:x val="0.80894559727776816"/>
          <c:y val="0.13931783000883766"/>
          <c:w val="0.14600989023154234"/>
          <c:h val="0.7765462532542836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tx>
        <c:strRef>
          <c:f>desc!$G$122</c:f>
          <c:strCache>
            <c:ptCount val="1"/>
            <c:pt idx="0">
              <c:v>Market share in % as of 31.12.2022</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5B4-4EB1-85B6-8BD3B062BB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F773-4116-A959-A8A85019B9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5B4-4EB1-85B6-8BD3B062BB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5B4-4EB1-85B6-8BD3B062BB3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5B4-4EB1-85B6-8BD3B062BB3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5B4-4EB1-85B6-8BD3B062BB35}"/>
              </c:ext>
            </c:extLst>
          </c:dPt>
          <c:dLbls>
            <c:dLbl>
              <c:idx val="3"/>
              <c:layout>
                <c:manualLayout>
                  <c:x val="0.10910442340750066"/>
                  <c:y val="3.4398423937065596E-2"/>
                </c:manualLayout>
              </c:layout>
              <c:dLblPos val="bestFit"/>
              <c:showLegendKey val="0"/>
              <c:showVal val="1"/>
              <c:showCatName val="1"/>
              <c:showSerName val="0"/>
              <c:showPercent val="0"/>
              <c:showBubbleSize val="0"/>
              <c:separator> ; </c:separator>
              <c:extLst>
                <c:ext xmlns:c15="http://schemas.microsoft.com/office/drawing/2012/chart" uri="{CE6537A1-D6FC-4f65-9D91-7224C49458BB}"/>
                <c:ext xmlns:c16="http://schemas.microsoft.com/office/drawing/2014/chart" uri="{C3380CC4-5D6E-409C-BE32-E72D297353CC}">
                  <c16:uniqueId val="{00000007-E5B4-4EB1-85B6-8BD3B062BB35}"/>
                </c:ext>
              </c:extLst>
            </c:dLbl>
            <c:spPr>
              <a:noFill/>
              <a:ln>
                <a:noFill/>
              </a:ln>
              <a:effectLst/>
            </c:spPr>
            <c:txPr>
              <a:bodyPr rot="0" spcFirstLastPara="1" vertOverflow="overflow" horzOverflow="overflow" vert="horz" wrap="square" lIns="38100" tIns="19050" rIns="38100" bIns="19050" anchor="ctr" anchorCtr="1">
                <a:noAutofit/>
              </a:bodyPr>
              <a:lstStyle/>
              <a:p>
                <a:pPr>
                  <a:defRPr sz="1100" b="1" i="0" u="none" strike="noStrike" kern="1200" baseline="0">
                    <a:ln>
                      <a:noFill/>
                    </a:ln>
                    <a:solidFill>
                      <a:schemeClr val="tx1">
                        <a:lumMod val="75000"/>
                        <a:lumOff val="25000"/>
                      </a:schemeClr>
                    </a:solidFill>
                    <a:latin typeface="+mn-lt"/>
                    <a:ea typeface="+mn-ea"/>
                    <a:cs typeface="+mn-cs"/>
                  </a:defRPr>
                </a:pPr>
                <a:endParaRPr lang="fr-FR"/>
              </a:p>
            </c:txPr>
            <c:dLblPos val="bestFit"/>
            <c:showLegendKey val="0"/>
            <c:showVal val="1"/>
            <c:showCatName val="1"/>
            <c:showSerName val="0"/>
            <c:showPercent val="0"/>
            <c:showBubbleSize val="0"/>
            <c:separator> ;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Tab_SF8PM!$A$5:$A$10</c:f>
              <c:strCache>
                <c:ptCount val="6"/>
                <c:pt idx="0">
                  <c:v>Swisscom AG</c:v>
                </c:pt>
                <c:pt idx="1">
                  <c:v>UPC GmbH</c:v>
                </c:pt>
                <c:pt idx="2">
                  <c:v>Sunrise GmbH</c:v>
                </c:pt>
                <c:pt idx="3">
                  <c:v>Quickline AG</c:v>
                </c:pt>
                <c:pt idx="4">
                  <c:v>Salt</c:v>
                </c:pt>
                <c:pt idx="5">
                  <c:v>Others</c:v>
                </c:pt>
              </c:strCache>
            </c:strRef>
          </c:cat>
          <c:val>
            <c:numRef>
              <c:f>Tab_SF8PM!$P$5:$P$10</c:f>
              <c:numCache>
                <c:formatCode>0.0%</c:formatCode>
                <c:ptCount val="6"/>
                <c:pt idx="0">
                  <c:v>0.49399999999999999</c:v>
                </c:pt>
                <c:pt idx="1">
                  <c:v>0</c:v>
                </c:pt>
                <c:pt idx="2">
                  <c:v>0.28999999999999998</c:v>
                </c:pt>
                <c:pt idx="3">
                  <c:v>4.2999999999999997E-2</c:v>
                </c:pt>
                <c:pt idx="4">
                  <c:v>4.3999999999999997E-2</c:v>
                </c:pt>
                <c:pt idx="5">
                  <c:v>0.129</c:v>
                </c:pt>
              </c:numCache>
            </c:numRef>
          </c:val>
          <c:extLst>
            <c:ext xmlns:c16="http://schemas.microsoft.com/office/drawing/2014/chart" uri="{C3380CC4-5D6E-409C-BE32-E72D297353CC}">
              <c16:uniqueId val="{0000000E-E5B4-4EB1-85B6-8BD3B062BB3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10"/>
  <sheetViews>
    <sheetView zoomScale="63"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aphique11"/>
  <sheetViews>
    <sheetView zoomScale="58" workbookViewId="0"/>
  </sheetViews>
  <sheetProtection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m1"/>
  <sheetViews>
    <sheetView zoomScale="63" workbookViewId="0"/>
  </sheetViews>
  <sheetProtection content="1" objects="1"/>
  <pageMargins left="0.7" right="0.7" top="0.78740157499999996" bottom="0.78740157499999996"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0.13844</cdr:x>
      <cdr:y>0.7645</cdr:y>
    </cdr:from>
    <cdr:to>
      <cdr:x>0.28693</cdr:x>
      <cdr:y>0.86036</cdr:y>
    </cdr:to>
    <cdr:sp macro="" textlink="">
      <cdr:nvSpPr>
        <cdr:cNvPr id="2" name="ZoneTexte 1"/>
        <cdr:cNvSpPr txBox="1"/>
      </cdr:nvSpPr>
      <cdr:spPr>
        <a:xfrm xmlns:a="http://schemas.openxmlformats.org/drawingml/2006/main">
          <a:off x="1286774" y="4643887"/>
          <a:ext cx="1380226" cy="582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0.08556</cdr:x>
      <cdr:y>0.74326</cdr:y>
    </cdr:from>
    <cdr:to>
      <cdr:x>0.29592</cdr:x>
      <cdr:y>0.8119</cdr:y>
    </cdr:to>
    <cdr:sp macro="" textlink="desc!$E$124">
      <cdr:nvSpPr>
        <cdr:cNvPr id="3" name="ZoneTexte 2"/>
        <cdr:cNvSpPr txBox="1"/>
      </cdr:nvSpPr>
      <cdr:spPr>
        <a:xfrm xmlns:a="http://schemas.openxmlformats.org/drawingml/2006/main">
          <a:off x="795361" y="4512034"/>
          <a:ext cx="1955590" cy="416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8DB90B7-119E-4C8A-9F3E-80B28A84AB3F}" type="TxLink">
            <a:rPr lang="en-US" sz="1600" b="0" i="0" u="none" strike="noStrike">
              <a:solidFill>
                <a:srgbClr val="000000"/>
              </a:solidFill>
              <a:latin typeface="Arial"/>
              <a:cs typeface="Arial"/>
            </a:rPr>
            <a:pPr/>
            <a:t>PSTN or ISDN</a:t>
          </a:fld>
          <a:endParaRPr lang="en-US" sz="4800"/>
        </a:p>
      </cdr:txBody>
    </cdr:sp>
  </cdr:relSizeAnchor>
  <cdr:relSizeAnchor xmlns:cdr="http://schemas.openxmlformats.org/drawingml/2006/chartDrawing">
    <cdr:from>
      <cdr:x>0.71156</cdr:x>
      <cdr:y>0.69958</cdr:y>
    </cdr:from>
    <cdr:to>
      <cdr:x>0.88944</cdr:x>
      <cdr:y>0.77651</cdr:y>
    </cdr:to>
    <cdr:sp macro="" textlink="desc!$E$125">
      <cdr:nvSpPr>
        <cdr:cNvPr id="4" name="ZoneTexte 3"/>
        <cdr:cNvSpPr txBox="1"/>
      </cdr:nvSpPr>
      <cdr:spPr>
        <a:xfrm xmlns:a="http://schemas.openxmlformats.org/drawingml/2006/main">
          <a:off x="6614904" y="4246880"/>
          <a:ext cx="1653644" cy="4670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F50C2F-33BC-4352-B5B6-F999AB73F6DE}" type="TxLink">
            <a:rPr lang="en-US" sz="1600" b="0" i="0" u="none" strike="noStrike">
              <a:solidFill>
                <a:srgbClr val="000000"/>
              </a:solidFill>
              <a:latin typeface="Arial"/>
              <a:cs typeface="Arial"/>
            </a:rPr>
            <a:pPr/>
            <a:t>Cable-modem</a:t>
          </a:fld>
          <a:endParaRPr lang="en-US" sz="4800"/>
        </a:p>
      </cdr:txBody>
    </cdr:sp>
  </cdr:relSizeAnchor>
  <cdr:relSizeAnchor xmlns:cdr="http://schemas.openxmlformats.org/drawingml/2006/chartDrawing">
    <cdr:from>
      <cdr:x>0.46945</cdr:x>
      <cdr:y>0.4923</cdr:y>
    </cdr:from>
    <cdr:to>
      <cdr:x>0.54679</cdr:x>
      <cdr:y>0.55147</cdr:y>
    </cdr:to>
    <cdr:sp macro="" textlink="desc!$E$126">
      <cdr:nvSpPr>
        <cdr:cNvPr id="5" name="ZoneTexte 4"/>
        <cdr:cNvSpPr txBox="1"/>
      </cdr:nvSpPr>
      <cdr:spPr>
        <a:xfrm xmlns:a="http://schemas.openxmlformats.org/drawingml/2006/main">
          <a:off x="4363497" y="2990469"/>
          <a:ext cx="718872" cy="359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E45045-6099-496F-A088-ED4588BEEDCE}" type="TxLink">
            <a:rPr lang="en-US" sz="1600" b="0" i="0" u="none" strike="noStrike" baseline="0">
              <a:solidFill>
                <a:srgbClr val="000000"/>
              </a:solidFill>
              <a:latin typeface="Arial"/>
              <a:cs typeface="Arial"/>
            </a:rPr>
            <a:pPr/>
            <a:t>DSL</a:t>
          </a:fld>
          <a:endParaRPr lang="en-US" sz="5400"/>
        </a:p>
      </cdr:txBody>
    </cdr:sp>
  </cdr:relSizeAnchor>
  <cdr:relSizeAnchor xmlns:cdr="http://schemas.openxmlformats.org/drawingml/2006/chartDrawing">
    <cdr:from>
      <cdr:x>0.76726</cdr:x>
      <cdr:y>0.23254</cdr:y>
    </cdr:from>
    <cdr:to>
      <cdr:x>0.91962</cdr:x>
      <cdr:y>0.29053</cdr:y>
    </cdr:to>
    <cdr:sp macro="" textlink="desc!$E$127">
      <cdr:nvSpPr>
        <cdr:cNvPr id="6" name="ZoneTexte 5"/>
        <cdr:cNvSpPr txBox="1"/>
      </cdr:nvSpPr>
      <cdr:spPr>
        <a:xfrm xmlns:a="http://schemas.openxmlformats.org/drawingml/2006/main">
          <a:off x="7132764" y="1411642"/>
          <a:ext cx="1416399" cy="3520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75668D6-2C39-4EB7-80E9-DA640A7B624E}" type="TxLink">
            <a:rPr lang="en-US" sz="1600" b="0" i="0" u="none" strike="noStrike">
              <a:solidFill>
                <a:srgbClr val="000000"/>
              </a:solidFill>
              <a:latin typeface="Arial"/>
              <a:cs typeface="Arial"/>
            </a:rPr>
            <a:pPr/>
            <a:t>Optical fibre</a:t>
          </a:fld>
          <a:endParaRPr lang="en-US" sz="4800"/>
        </a:p>
      </cdr:txBody>
    </cdr:sp>
  </cdr:relSizeAnchor>
  <cdr:relSizeAnchor xmlns:cdr="http://schemas.openxmlformats.org/drawingml/2006/chartDrawing">
    <cdr:from>
      <cdr:x>0.19258</cdr:x>
      <cdr:y>0.32071</cdr:y>
    </cdr:from>
    <cdr:to>
      <cdr:x>0.28848</cdr:x>
      <cdr:y>0.37042</cdr:y>
    </cdr:to>
    <cdr:sp macro="" textlink="desc!$E$128">
      <cdr:nvSpPr>
        <cdr:cNvPr id="7" name="ZoneTexte 6"/>
        <cdr:cNvSpPr txBox="1"/>
      </cdr:nvSpPr>
      <cdr:spPr>
        <a:xfrm xmlns:a="http://schemas.openxmlformats.org/drawingml/2006/main">
          <a:off x="1790017" y="1948116"/>
          <a:ext cx="891360" cy="30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A61C032-002A-49C4-B93F-CEE3C7766329}" type="TxLink">
            <a:rPr lang="en-US" sz="1600" b="0" i="0" u="none" strike="noStrike">
              <a:solidFill>
                <a:srgbClr val="000000"/>
              </a:solidFill>
              <a:latin typeface="Arial"/>
              <a:cs typeface="Arial"/>
            </a:rPr>
            <a:pPr/>
            <a:t>Other </a:t>
          </a:fld>
          <a:endParaRPr lang="en-US" sz="4800"/>
        </a:p>
      </cdr:txBody>
    </cdr:sp>
  </cdr:relSizeAnchor>
  <cdr:relSizeAnchor xmlns:cdr="http://schemas.openxmlformats.org/drawingml/2006/chartDrawing">
    <cdr:from>
      <cdr:x>0</cdr:x>
      <cdr:y>0.04379</cdr:y>
    </cdr:from>
    <cdr:to>
      <cdr:x>0.13534</cdr:x>
      <cdr:y>0.09467</cdr:y>
    </cdr:to>
    <cdr:sp macro="" textlink="desc!$E$129">
      <cdr:nvSpPr>
        <cdr:cNvPr id="8" name="ZoneTexte 7"/>
        <cdr:cNvSpPr txBox="1"/>
      </cdr:nvSpPr>
      <cdr:spPr>
        <a:xfrm xmlns:a="http://schemas.openxmlformats.org/drawingml/2006/main">
          <a:off x="0" y="265999"/>
          <a:ext cx="1258019" cy="309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464B9F4-215B-4720-985D-4B2A63CD9EB4}" type="TxLink">
            <a:rPr lang="en-US" sz="1400" b="0" i="0" u="none" strike="noStrike">
              <a:solidFill>
                <a:srgbClr val="000000"/>
              </a:solidFill>
              <a:latin typeface="Arial"/>
              <a:cs typeface="Arial"/>
            </a:rPr>
            <a:pPr/>
            <a:t>In thousands</a:t>
          </a:fld>
          <a:endParaRPr lang="en-US" sz="14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4138" cy="6065345"/>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3175" cy="6067778"/>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P23"/>
  <sheetViews>
    <sheetView showGridLines="0" showRowColHeaders="0" zoomScaleNormal="100" workbookViewId="0">
      <selection activeCell="C128" sqref="C128:C129"/>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2.5703125" style="4" customWidth="1"/>
    <col min="9" max="16384" width="11.5703125" style="4"/>
  </cols>
  <sheetData>
    <row r="1" spans="1:16" x14ac:dyDescent="0.2">
      <c r="A1" s="29"/>
      <c r="B1" s="29"/>
      <c r="C1" s="29"/>
      <c r="D1" s="29"/>
      <c r="E1" s="29"/>
      <c r="F1" s="29"/>
      <c r="G1" s="29"/>
      <c r="H1" s="29"/>
      <c r="I1" s="29"/>
      <c r="J1" s="29"/>
      <c r="K1" s="29"/>
      <c r="L1" s="29"/>
      <c r="M1" s="29"/>
      <c r="N1" s="29"/>
      <c r="O1" s="29"/>
      <c r="P1" s="29"/>
    </row>
    <row r="2" spans="1:16" x14ac:dyDescent="0.2">
      <c r="A2" s="29"/>
      <c r="B2" s="29"/>
      <c r="C2" s="29"/>
      <c r="D2" s="29"/>
      <c r="E2" s="29"/>
      <c r="F2" s="29"/>
      <c r="G2" s="29"/>
      <c r="H2" s="29"/>
      <c r="I2" s="29"/>
      <c r="J2" s="29"/>
      <c r="K2" s="29"/>
      <c r="L2" s="29"/>
      <c r="M2" s="29"/>
      <c r="N2" s="29"/>
      <c r="O2" s="29"/>
      <c r="P2" s="29"/>
    </row>
    <row r="3" spans="1:16" x14ac:dyDescent="0.2">
      <c r="A3" s="29"/>
      <c r="B3" s="29"/>
      <c r="C3" s="29"/>
      <c r="D3" s="29"/>
      <c r="E3" s="29"/>
      <c r="F3" s="29"/>
      <c r="G3" s="29"/>
      <c r="H3" s="29"/>
      <c r="I3" s="29"/>
      <c r="J3" s="29"/>
      <c r="K3" s="29"/>
      <c r="L3" s="29"/>
      <c r="M3" s="29"/>
      <c r="N3" s="29"/>
      <c r="O3" s="29"/>
      <c r="P3" s="29"/>
    </row>
    <row r="4" spans="1:16" x14ac:dyDescent="0.2">
      <c r="A4" s="29"/>
      <c r="B4" s="29"/>
      <c r="C4" s="29"/>
      <c r="D4" s="29"/>
      <c r="E4" s="29"/>
      <c r="F4" s="29"/>
      <c r="G4" s="29"/>
      <c r="H4" s="29"/>
      <c r="I4" s="29"/>
      <c r="J4" s="29"/>
      <c r="K4" s="29"/>
      <c r="L4" s="29"/>
      <c r="M4" s="29"/>
      <c r="N4" s="29"/>
      <c r="O4" s="29"/>
      <c r="P4" s="29"/>
    </row>
    <row r="5" spans="1:16" x14ac:dyDescent="0.2">
      <c r="A5" s="29"/>
      <c r="B5" s="29"/>
      <c r="C5" s="29"/>
      <c r="D5" s="29"/>
      <c r="E5" s="29"/>
      <c r="F5" s="29"/>
      <c r="G5" s="29"/>
      <c r="H5" s="29"/>
      <c r="I5" s="29"/>
      <c r="J5" s="29"/>
      <c r="K5" s="29"/>
      <c r="L5" s="29"/>
      <c r="M5" s="29"/>
      <c r="N5" s="29"/>
      <c r="O5" s="29"/>
      <c r="P5" s="29"/>
    </row>
    <row r="6" spans="1:16" x14ac:dyDescent="0.2">
      <c r="A6" s="29"/>
      <c r="B6" s="29"/>
      <c r="C6" s="29"/>
      <c r="D6" s="29"/>
      <c r="E6" s="29"/>
      <c r="F6" s="29"/>
      <c r="G6" s="29"/>
      <c r="H6" s="29"/>
      <c r="I6" s="29"/>
      <c r="J6" s="29"/>
      <c r="K6" s="29"/>
      <c r="L6" s="29"/>
      <c r="M6" s="29"/>
      <c r="N6" s="29"/>
      <c r="O6" s="29"/>
      <c r="P6" s="29"/>
    </row>
    <row r="7" spans="1:16" ht="12" customHeight="1" x14ac:dyDescent="0.2">
      <c r="A7" s="29"/>
      <c r="B7" s="112" t="s">
        <v>139</v>
      </c>
      <c r="C7" s="29"/>
      <c r="D7" s="29"/>
      <c r="E7" s="29"/>
      <c r="F7" s="29"/>
      <c r="G7" s="29"/>
      <c r="H7" s="29"/>
      <c r="I7" s="29"/>
      <c r="J7" s="29"/>
      <c r="K7" s="29"/>
      <c r="L7" s="29"/>
      <c r="M7" s="29"/>
      <c r="N7" s="29"/>
      <c r="O7" s="29"/>
      <c r="P7" s="29"/>
    </row>
    <row r="8" spans="1:16" ht="12" customHeight="1" x14ac:dyDescent="0.2">
      <c r="A8" s="29"/>
      <c r="B8" s="112" t="s">
        <v>140</v>
      </c>
      <c r="C8" s="29"/>
      <c r="D8" s="29"/>
      <c r="E8" s="29"/>
      <c r="F8" s="29"/>
      <c r="G8" s="29"/>
      <c r="H8" s="29"/>
      <c r="I8" s="29"/>
      <c r="J8" s="29"/>
      <c r="K8" s="29"/>
      <c r="L8" s="29"/>
      <c r="M8" s="29"/>
      <c r="N8" s="29"/>
      <c r="O8" s="29"/>
      <c r="P8" s="29"/>
    </row>
    <row r="9" spans="1:16" ht="12" customHeight="1" x14ac:dyDescent="0.2">
      <c r="A9" s="29"/>
      <c r="B9" s="112" t="s">
        <v>141</v>
      </c>
      <c r="C9" s="29"/>
      <c r="D9" s="29"/>
      <c r="E9" s="29"/>
      <c r="F9" s="29"/>
      <c r="G9" s="29"/>
      <c r="H9" s="29"/>
      <c r="I9" s="29"/>
      <c r="J9" s="29"/>
      <c r="K9" s="29"/>
      <c r="L9" s="29"/>
      <c r="M9" s="29"/>
      <c r="N9" s="29"/>
      <c r="O9" s="29"/>
      <c r="P9" s="29"/>
    </row>
    <row r="10" spans="1:16" ht="12" customHeight="1" x14ac:dyDescent="0.2">
      <c r="A10" s="29"/>
      <c r="B10" s="113" t="s">
        <v>142</v>
      </c>
      <c r="C10" s="29"/>
      <c r="D10" s="29"/>
      <c r="E10" s="29"/>
      <c r="F10" s="29"/>
      <c r="G10" s="29"/>
      <c r="H10" s="29"/>
      <c r="I10" s="29"/>
      <c r="J10" s="29"/>
      <c r="K10" s="29"/>
      <c r="L10" s="29"/>
      <c r="M10" s="29"/>
      <c r="N10" s="29"/>
      <c r="O10" s="29"/>
      <c r="P10" s="29"/>
    </row>
    <row r="11" spans="1:16" x14ac:dyDescent="0.2">
      <c r="A11" s="29"/>
      <c r="B11" s="114"/>
      <c r="C11" s="29"/>
      <c r="D11" s="29"/>
      <c r="E11" s="29"/>
      <c r="F11" s="29"/>
      <c r="G11" s="29"/>
      <c r="H11" s="29"/>
      <c r="I11" s="29"/>
      <c r="J11" s="29"/>
      <c r="K11" s="29"/>
      <c r="L11" s="29"/>
      <c r="M11" s="29"/>
      <c r="N11" s="29"/>
      <c r="O11" s="29"/>
      <c r="P11" s="29"/>
    </row>
    <row r="12" spans="1:16" ht="18" x14ac:dyDescent="0.2">
      <c r="A12" s="29"/>
      <c r="B12" s="115" t="str">
        <f>IF(desc!$B$1=1,desc!$A$6,IF(desc!$B$1=2,desc!$B$6,IF(desc!$B$1=3,desc!$C$6,desc!$D$6)))</f>
        <v>Internet Service Providers and capacity transmission services</v>
      </c>
      <c r="C12" s="116"/>
      <c r="D12" s="117"/>
      <c r="E12" s="29"/>
      <c r="F12" s="29"/>
      <c r="G12" s="29"/>
      <c r="H12" s="29"/>
      <c r="I12" s="29"/>
      <c r="J12" s="29"/>
      <c r="K12" s="29"/>
      <c r="L12" s="29"/>
      <c r="M12" s="29"/>
      <c r="N12" s="29"/>
      <c r="O12" s="29"/>
      <c r="P12" s="29"/>
    </row>
    <row r="13" spans="1:16" x14ac:dyDescent="0.2">
      <c r="A13" s="29"/>
      <c r="B13" s="117"/>
      <c r="C13" s="116"/>
      <c r="D13" s="117"/>
      <c r="E13" s="29"/>
      <c r="F13" s="29"/>
      <c r="G13" s="29"/>
      <c r="H13" s="29"/>
      <c r="I13" s="29"/>
      <c r="J13" s="29"/>
      <c r="K13" s="29"/>
      <c r="L13" s="29"/>
      <c r="M13" s="29"/>
      <c r="N13" s="29"/>
      <c r="O13" s="29"/>
      <c r="P13" s="29"/>
    </row>
    <row r="14" spans="1:16" ht="15.75" x14ac:dyDescent="0.2">
      <c r="A14" s="29"/>
      <c r="B14" s="118"/>
      <c r="C14" s="119" t="str">
        <f>IF(desc!$B$1=1,desc!$A$7,IF(desc!$B$1=2,desc!$B$7,IF(desc!$B$1=3,desc!$C$7,desc!$D$7)))</f>
        <v>1. Services on fixed networks</v>
      </c>
      <c r="D14" s="119"/>
      <c r="E14" s="29"/>
      <c r="F14" s="29"/>
      <c r="G14" s="29"/>
      <c r="H14" s="29"/>
      <c r="I14" s="29"/>
      <c r="J14" s="29"/>
      <c r="K14" s="29"/>
      <c r="L14" s="29"/>
      <c r="M14" s="29"/>
      <c r="N14" s="29"/>
      <c r="O14" s="29"/>
      <c r="P14" s="29"/>
    </row>
    <row r="15" spans="1:16" ht="15.6" customHeight="1" x14ac:dyDescent="0.2">
      <c r="A15" s="29"/>
      <c r="B15" s="117"/>
      <c r="C15" s="120"/>
      <c r="D15" s="121" t="str">
        <f>IF(desc!$B$1=1,desc!$A$8,IF(desc!$B$1=2,desc!$B$8,IF(desc!$B$1=3,desc!$C$8,desc!$D$8)))</f>
        <v>1.1 Distribution of internet users according to the type of connection (SF7)</v>
      </c>
      <c r="E15" s="122"/>
      <c r="F15" s="122"/>
      <c r="G15" s="122"/>
      <c r="H15" s="122"/>
      <c r="I15" s="122"/>
      <c r="J15" s="122"/>
      <c r="K15" s="122"/>
      <c r="L15" s="122"/>
      <c r="M15" s="29"/>
      <c r="N15" s="29"/>
      <c r="O15" s="29"/>
      <c r="P15" s="29"/>
    </row>
    <row r="16" spans="1:16" ht="15.6" customHeight="1" x14ac:dyDescent="0.2">
      <c r="A16" s="29"/>
      <c r="B16" s="117"/>
      <c r="C16" s="120"/>
      <c r="D16" s="121" t="str">
        <f>IF(desc!$B$1=1,desc!$A$9,IF(desc!$B$1=2,desc!$B$9,IF(desc!$B$1=3,desc!$C$9,desc!$D$9)))</f>
        <v>1.2 Distribution of broadband internet users according to connection types and bandwidth (SF8)</v>
      </c>
      <c r="E16" s="123"/>
      <c r="F16" s="123"/>
      <c r="G16" s="123"/>
      <c r="H16" s="123"/>
      <c r="I16" s="123"/>
      <c r="J16" s="123"/>
      <c r="K16" s="123"/>
      <c r="L16" s="123"/>
      <c r="M16" s="123"/>
      <c r="N16" s="123"/>
      <c r="O16" s="123"/>
      <c r="P16" s="29"/>
    </row>
    <row r="17" spans="1:16" ht="15.6" customHeight="1" x14ac:dyDescent="0.2">
      <c r="A17" s="29"/>
      <c r="B17" s="117"/>
      <c r="C17" s="120"/>
      <c r="D17" s="121" t="str">
        <f>IF(desc!$B$1=1,desc!$A$10,IF(desc!$B$1=2,desc!$B$10,IF(desc!$B$1=3,desc!$C$10,desc!$D$10)))</f>
        <v>1.3 Market shares according to the number of subscribers to broadband internet (SF8PM)</v>
      </c>
      <c r="E17" s="142"/>
      <c r="F17" s="142"/>
      <c r="G17" s="142"/>
      <c r="H17" s="142"/>
      <c r="I17" s="142"/>
      <c r="J17" s="142"/>
      <c r="K17" s="142"/>
      <c r="L17" s="122"/>
      <c r="M17" s="29"/>
      <c r="N17" s="29"/>
      <c r="O17" s="29"/>
      <c r="P17" s="29"/>
    </row>
    <row r="18" spans="1:16" ht="20.65" customHeight="1" x14ac:dyDescent="0.25">
      <c r="A18" s="29"/>
      <c r="B18" s="117"/>
      <c r="C18" s="124" t="str">
        <f>IF(desc!$B$1=1,desc!$A$11,IF(desc!$B$1=2,desc!$B$11,IF(desc!$B$1=3,desc!$C$11,desc!$D$11)))</f>
        <v>2. Transmission services</v>
      </c>
      <c r="D18" s="117"/>
      <c r="E18" s="29"/>
      <c r="F18" s="29"/>
      <c r="G18" s="29"/>
      <c r="H18" s="29"/>
      <c r="I18" s="29"/>
      <c r="J18" s="29"/>
      <c r="K18" s="29"/>
      <c r="L18" s="29"/>
      <c r="M18" s="29"/>
      <c r="N18" s="29"/>
      <c r="O18" s="29"/>
      <c r="P18" s="29"/>
    </row>
    <row r="19" spans="1:16" ht="15.6" customHeight="1" x14ac:dyDescent="0.2">
      <c r="A19" s="29"/>
      <c r="B19" s="117"/>
      <c r="C19" s="117"/>
      <c r="D19" s="121" t="str">
        <f>IF(desc!$B$1=1,desc!$A$12,IF(desc!$B$1=2,desc!$B$12,IF(desc!$B$1=3,desc!$C$12,desc!$D$12)))</f>
        <v>2.1 Fixed or variable transmission services offered to end users (SF6)</v>
      </c>
      <c r="E19" s="123"/>
      <c r="F19" s="123"/>
      <c r="G19" s="123"/>
      <c r="H19" s="123"/>
      <c r="I19" s="123"/>
      <c r="J19" s="123"/>
      <c r="K19" s="123"/>
      <c r="L19" s="125"/>
      <c r="M19" s="29"/>
      <c r="N19" s="29"/>
      <c r="O19" s="29"/>
      <c r="P19" s="29"/>
    </row>
    <row r="20" spans="1:16" ht="14.25" x14ac:dyDescent="0.2">
      <c r="A20" s="29"/>
      <c r="B20" s="126"/>
      <c r="C20" s="29"/>
      <c r="D20" s="29"/>
      <c r="E20" s="29"/>
      <c r="F20" s="29"/>
      <c r="G20" s="29"/>
      <c r="H20" s="29"/>
      <c r="I20" s="29"/>
      <c r="J20" s="29"/>
      <c r="K20" s="5"/>
      <c r="L20" s="29"/>
      <c r="M20" s="29"/>
      <c r="N20" s="29"/>
      <c r="O20" s="29"/>
      <c r="P20" s="29"/>
    </row>
    <row r="21" spans="1:16" ht="14.25" x14ac:dyDescent="0.2">
      <c r="A21" s="29"/>
      <c r="B21" s="126"/>
      <c r="C21" s="29"/>
      <c r="D21" s="29"/>
      <c r="E21" s="29"/>
      <c r="F21" s="29"/>
      <c r="G21" s="29"/>
      <c r="H21" s="29"/>
      <c r="I21" s="29"/>
      <c r="J21" s="29"/>
      <c r="K21" s="5"/>
      <c r="L21" s="29"/>
      <c r="M21" s="29"/>
      <c r="N21" s="29"/>
      <c r="O21" s="29"/>
      <c r="P21" s="29"/>
    </row>
    <row r="22" spans="1:16" ht="14.25" x14ac:dyDescent="0.2">
      <c r="A22" s="29"/>
      <c r="B22" s="126"/>
      <c r="C22" s="29"/>
      <c r="D22" s="29"/>
      <c r="E22" s="29"/>
      <c r="F22" s="29"/>
      <c r="G22" s="29"/>
      <c r="H22" s="29"/>
      <c r="I22" s="29"/>
      <c r="J22" s="29"/>
      <c r="K22" s="29"/>
      <c r="L22" s="29"/>
      <c r="M22" s="29"/>
      <c r="N22" s="29"/>
      <c r="O22" s="29"/>
      <c r="P22" s="29"/>
    </row>
    <row r="23" spans="1:16" ht="14.25" x14ac:dyDescent="0.2">
      <c r="A23" s="29"/>
      <c r="B23" s="127"/>
      <c r="C23" s="29"/>
      <c r="D23" s="29"/>
      <c r="E23" s="29"/>
      <c r="F23" s="29"/>
      <c r="G23" s="29"/>
      <c r="H23" s="29"/>
      <c r="I23" s="29"/>
      <c r="J23" s="29"/>
      <c r="K23" s="29"/>
      <c r="L23" s="29"/>
      <c r="M23" s="29"/>
      <c r="N23" s="29"/>
      <c r="O23" s="29"/>
      <c r="P23" s="29"/>
    </row>
  </sheetData>
  <sheetProtection sheet="1" formatCells="0" formatColumns="0" formatRows="0" insertColumns="0" insertRows="0" insertHyperlinks="0" deleteColumns="0" deleteRows="0" sort="0" autoFilter="0" pivotTables="0"/>
  <hyperlinks>
    <hyperlink ref="D16:O16" location="Tab_SF8!A1" display="1.2 Répartition des abonnés à Internet &quot;Large bande&quot; selon le type de raccordements et selon la largeur de bande (SF8)" xr:uid="{00000000-0004-0000-0000-000000000000}"/>
    <hyperlink ref="D19:L19" location="Tab_SF6!A1" display="2.1 Services de capacités de transmission fixes ou variables offertes à des usagers finaux (SF6)" xr:uid="{00000000-0004-0000-0000-000001000000}"/>
    <hyperlink ref="D15:L15" location="Tab_SF7!A1" display="Tab_SF7!A1" xr:uid="{00000000-0004-0000-0000-000002000000}"/>
    <hyperlink ref="D17:L17" location="Tab_SF8PM!A1" display="Tab_SF8PM!A1" xr:uid="{00000000-0004-0000-0000-000003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209550</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3:B7"/>
  <sheetViews>
    <sheetView showGridLines="0" showRowColHeaders="0" zoomScale="90" zoomScaleNormal="90" workbookViewId="0">
      <selection activeCell="B86" sqref="B86"/>
    </sheetView>
  </sheetViews>
  <sheetFormatPr baseColWidth="10" defaultColWidth="11.5703125" defaultRowHeight="12.75" x14ac:dyDescent="0.2"/>
  <cols>
    <col min="1" max="1" width="11.5703125" style="4"/>
    <col min="2" max="2" width="81.7109375" style="4" customWidth="1"/>
    <col min="3" max="16384" width="11.5703125" style="4"/>
  </cols>
  <sheetData>
    <row r="3" spans="2:2" ht="24" customHeight="1" x14ac:dyDescent="0.2">
      <c r="B3" s="73" t="str">
        <f>desc!E13</f>
        <v>Internet Service Providers</v>
      </c>
    </row>
    <row r="4" spans="2:2" ht="125.1" customHeight="1" x14ac:dyDescent="0.2">
      <c r="B4" s="74" t="str">
        <f>IF(desc!$B$1=1,desc!$A$14,IF(desc!$B$1=2,desc!$B$14,IF(desc!$B$1=3,desc!$C$14,desc!$D$14)))</f>
        <v>In 2004, the number of internet end users fell significantly (by 17.6%) as a result of a large fall in the number of end users accessing the internet via a PSTN or ISDN connection. The latter reduction was not offset by the very large increase in the number of users accessing the internet via broadband connections. In fact, the number of end users accessing the internet by CATV connections increased by 37.6% and those with xDSL connections increased by 68.1%, whilst the number of end users accessing the internet via a PSTN or ISDN connection fell by 48.5%. This reduction is attributable to the effect of substitution of dial-up internet access by broadband access connections (CATV or xDSL) and to a change in definition.</v>
      </c>
    </row>
    <row r="5" spans="2:2" ht="100.15" customHeight="1" x14ac:dyDescent="0.2">
      <c r="B5" s="74" t="str">
        <f>IF(desc!$B$1=1,desc!$A$15,IF(desc!$B$1=2,desc!$B$15,IF(desc!$B$1=3,desc!$C$15,desc!$D$15)))</f>
        <v>In fact, for the 2004 statistics, in order to harmonise our definitions with those used by the majority of international questionnaires, we made the definition of a user more precise. From these statistics onwards, we are only covering end users who have accessed the internet between 01.10 and 31.12. Previously, the period during which the user would have had to be active to be included in the statistics was not defined. It is therefore possible that for the years preceding 2004 relatively inactive users on PSTN or ISDN connections were included and that their number was slightly exaggerated.</v>
      </c>
    </row>
    <row r="6" spans="2:2" ht="167.25" customHeight="1" x14ac:dyDescent="0.2">
      <c r="B6" s="246" t="str">
        <f>IF(desc!$B$1=1,desc!$A$16,IF(desc!$B$1=2,desc!$B$16,IF(desc!$B$1=3,desc!$C$16,desc!$D$16)))</f>
        <v>As regards internet subscriptions on CATV, when comparing the results of table SF7 with those published on the Suissedigital (ex-Swisscable) internet site (www.suissedigital.ch), it is apparent that the number of subscribers accessing the internet on cable modem connections is different. From 2008 to 2011, for 2013, 2015, 2016, 2017 and 2018 our result exceeded that of Swisscable (15,000 in 2017). From 2002 to 2007 and in 2019, the opposite was true. In 2002 and 2003, this major difference might have been attributable to a number of providers of internet services to end users who forgot to make themselves known to OFCOM and who would therefore not have been included in our statistics. These companies have been contacted and are now registered with OFCOM as telecommunications service providers. The difference which continues to exist could therefore be attributable only to the methods used to collect the information, which were different. In 2012 and 2014, the results were virtually identical.</v>
      </c>
    </row>
    <row r="7" spans="2:2" ht="18" customHeight="1" x14ac:dyDescent="0.2"/>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E37"/>
  <sheetViews>
    <sheetView showGridLines="0" zoomScaleNormal="100" workbookViewId="0">
      <pane xSplit="1" ySplit="4" topLeftCell="V5" activePane="bottomRight" state="frozen"/>
      <selection pane="topRight" activeCell="B1" sqref="B1"/>
      <selection pane="bottomLeft" activeCell="A7" sqref="A7"/>
      <selection pane="bottomRight" activeCell="A91" sqref="A91"/>
    </sheetView>
  </sheetViews>
  <sheetFormatPr baseColWidth="10" defaultColWidth="11.5703125" defaultRowHeight="12.75" x14ac:dyDescent="0.2"/>
  <cols>
    <col min="1" max="1" width="64.5703125" style="4" customWidth="1"/>
    <col min="2" max="16384" width="11.5703125" style="4"/>
  </cols>
  <sheetData>
    <row r="1" spans="1:28" ht="21" customHeight="1" x14ac:dyDescent="0.2">
      <c r="A1" s="75" t="str">
        <f>IF(desc!$B$1=1,desc!$A$17,IF(desc!$B$1=2,desc!$B$17,IF(desc!$B$1=3,desc!$C$17,desc!$D$17)))</f>
        <v>Table SF7 : Services on fixed networks</v>
      </c>
      <c r="B1" s="6"/>
    </row>
    <row r="2" spans="1:28" ht="24.6" customHeight="1" x14ac:dyDescent="0.2">
      <c r="A2" s="76" t="str">
        <f>IF(desc!$B$1=1,desc!$A$18,IF(desc!$B$1=2,desc!$B$18,IF(desc!$B$1=3,desc!$C$18,desc!$D$18)))</f>
        <v>Distribution of internet users according to the type of connection</v>
      </c>
      <c r="B2" s="7"/>
      <c r="C2" s="7"/>
      <c r="D2" s="7"/>
      <c r="E2" s="7"/>
      <c r="F2" s="7"/>
      <c r="G2" s="7"/>
      <c r="H2" s="7"/>
      <c r="I2" s="7"/>
      <c r="J2" s="7"/>
      <c r="K2" s="7"/>
      <c r="L2" s="7"/>
      <c r="M2" s="7"/>
      <c r="N2" s="7"/>
      <c r="O2" s="7"/>
      <c r="P2" s="7"/>
      <c r="Q2" s="7"/>
      <c r="R2" s="7"/>
    </row>
    <row r="3" spans="1:28" ht="4.9000000000000004" customHeight="1" x14ac:dyDescent="0.2">
      <c r="A3" s="77"/>
      <c r="B3" s="7"/>
      <c r="C3" s="7"/>
      <c r="D3" s="7"/>
      <c r="E3" s="7"/>
      <c r="F3" s="7"/>
      <c r="G3" s="7"/>
      <c r="H3" s="7"/>
      <c r="I3" s="7"/>
      <c r="J3" s="7"/>
      <c r="K3" s="7"/>
      <c r="L3" s="7"/>
      <c r="M3" s="7"/>
      <c r="N3" s="7"/>
      <c r="O3" s="7"/>
      <c r="P3" s="7"/>
      <c r="Q3" s="7"/>
      <c r="R3" s="7"/>
    </row>
    <row r="4" spans="1:28" x14ac:dyDescent="0.2">
      <c r="A4" s="78"/>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v>2015</v>
      </c>
      <c r="T4" s="10">
        <v>2016</v>
      </c>
      <c r="U4" s="10">
        <v>2017</v>
      </c>
      <c r="V4" s="10">
        <v>2018</v>
      </c>
      <c r="W4" s="249">
        <v>2019</v>
      </c>
      <c r="X4" s="291">
        <v>2020</v>
      </c>
      <c r="Y4" s="364">
        <v>2021</v>
      </c>
      <c r="Z4" s="247">
        <v>2022</v>
      </c>
      <c r="AA4" s="363"/>
      <c r="AB4" s="203" t="str">
        <f>IF(desc!$B$1=1,desc!$A$36,IF(desc!$B$1=2,desc!$B$36,IF(desc!$B$1=3,desc!$C$36,desc!$D$36)))</f>
        <v>Var. 21-22</v>
      </c>
    </row>
    <row r="5" spans="1:28" ht="28.5" customHeight="1" x14ac:dyDescent="0.2">
      <c r="A5" s="180" t="str">
        <f>IF(desc!$B$1=1,desc!$A$19,IF(desc!$B$1=2,desc!$B$19,IF(desc!$B$1=3,desc!$C$19,desc!$D$19)))</f>
        <v>Number of internet users between 01.10 and 31.12 according to type of connection (a)</v>
      </c>
      <c r="B5" s="16"/>
      <c r="C5" s="16"/>
      <c r="D5" s="16"/>
      <c r="E5" s="16"/>
      <c r="F5" s="16"/>
      <c r="G5" s="16"/>
      <c r="H5" s="16"/>
      <c r="I5" s="16"/>
      <c r="J5" s="16"/>
      <c r="K5" s="16"/>
      <c r="L5" s="16"/>
      <c r="M5" s="16"/>
      <c r="N5" s="16"/>
      <c r="O5" s="16"/>
      <c r="P5" s="16"/>
      <c r="Q5" s="16"/>
      <c r="R5" s="16"/>
      <c r="S5" s="16"/>
      <c r="T5" s="16"/>
      <c r="U5" s="16"/>
      <c r="V5" s="16"/>
      <c r="W5" s="250"/>
      <c r="X5" s="292"/>
      <c r="Y5" s="365"/>
      <c r="Z5" s="248"/>
      <c r="AA5" s="363"/>
      <c r="AB5" s="357"/>
    </row>
    <row r="6" spans="1:28" x14ac:dyDescent="0.2">
      <c r="A6" s="80" t="str">
        <f>IF(desc!$B$1=1,desc!$A$20,IF(desc!$B$1=2,desc!$B$20,IF(desc!$B$1=3,desc!$C$20,desc!$D$20)))</f>
        <v>PSTN or ISDN connections</v>
      </c>
      <c r="B6" s="15" t="s">
        <v>12</v>
      </c>
      <c r="C6" s="15" t="s">
        <v>13</v>
      </c>
      <c r="D6" s="16">
        <v>1590799</v>
      </c>
      <c r="E6" s="16">
        <v>1912546</v>
      </c>
      <c r="F6" s="16">
        <v>1922306</v>
      </c>
      <c r="G6" s="16">
        <v>1925423</v>
      </c>
      <c r="H6" s="16">
        <v>992526</v>
      </c>
      <c r="I6" s="16">
        <v>905577</v>
      </c>
      <c r="J6" s="16">
        <v>767782</v>
      </c>
      <c r="K6" s="16">
        <v>422591</v>
      </c>
      <c r="L6" s="293">
        <v>204025</v>
      </c>
      <c r="M6" s="293">
        <v>108023</v>
      </c>
      <c r="N6" s="293">
        <v>78102</v>
      </c>
      <c r="O6" s="293">
        <v>72685</v>
      </c>
      <c r="P6" s="293">
        <v>33307</v>
      </c>
      <c r="Q6" s="293">
        <v>28371</v>
      </c>
      <c r="R6" s="293">
        <v>11698</v>
      </c>
      <c r="S6" s="293">
        <v>13425</v>
      </c>
      <c r="T6" s="293">
        <v>13712</v>
      </c>
      <c r="U6" s="293">
        <v>7717</v>
      </c>
      <c r="V6" s="293">
        <v>4839</v>
      </c>
      <c r="W6" s="294">
        <v>1517</v>
      </c>
      <c r="X6" s="295">
        <v>422</v>
      </c>
      <c r="Y6" s="366">
        <v>1225</v>
      </c>
      <c r="Z6" s="296">
        <v>1037</v>
      </c>
      <c r="AA6" s="363"/>
      <c r="AB6" s="358">
        <v>-0.15346938775510199</v>
      </c>
    </row>
    <row r="7" spans="1:28" x14ac:dyDescent="0.2">
      <c r="A7" s="80" t="str">
        <f>IF(desc!$B$1=1,desc!$A$21,IF(desc!$B$1=2,desc!$B$21,IF(desc!$B$1=3,desc!$C$21,desc!$D$21)))</f>
        <v>Cable-modem connections</v>
      </c>
      <c r="B7" s="15" t="s">
        <v>12</v>
      </c>
      <c r="C7" s="15" t="s">
        <v>13</v>
      </c>
      <c r="D7" s="17">
        <v>52000</v>
      </c>
      <c r="E7" s="17">
        <v>114329</v>
      </c>
      <c r="F7" s="17">
        <v>196740</v>
      </c>
      <c r="G7" s="17">
        <v>296377</v>
      </c>
      <c r="H7" s="16">
        <v>407736</v>
      </c>
      <c r="I7" s="16">
        <v>493771</v>
      </c>
      <c r="J7" s="16">
        <v>598663</v>
      </c>
      <c r="K7" s="16">
        <v>665417</v>
      </c>
      <c r="L7" s="293">
        <v>760802</v>
      </c>
      <c r="M7" s="293">
        <v>791570</v>
      </c>
      <c r="N7" s="293">
        <v>818204</v>
      </c>
      <c r="O7" s="293">
        <v>890306</v>
      </c>
      <c r="P7" s="293">
        <v>978009</v>
      </c>
      <c r="Q7" s="293">
        <v>1107036</v>
      </c>
      <c r="R7" s="293">
        <v>1150215</v>
      </c>
      <c r="S7" s="293">
        <v>1219271</v>
      </c>
      <c r="T7" s="293">
        <v>1244142</v>
      </c>
      <c r="U7" s="293">
        <v>1258594</v>
      </c>
      <c r="V7" s="293">
        <v>1131234</v>
      </c>
      <c r="W7" s="297">
        <v>1126912</v>
      </c>
      <c r="X7" s="298">
        <v>1055896</v>
      </c>
      <c r="Y7" s="367">
        <v>1056672</v>
      </c>
      <c r="Z7" s="299">
        <v>1032594</v>
      </c>
      <c r="AA7" s="363"/>
      <c r="AB7" s="359">
        <v>-2.2786635777232701E-2</v>
      </c>
    </row>
    <row r="8" spans="1:28" x14ac:dyDescent="0.2">
      <c r="A8" s="80" t="str">
        <f>IF(desc!$B$1=1,desc!$A$22,IF(desc!$B$1=2,desc!$B$22,IF(desc!$B$1=3,desc!$C$22,desc!$D$22)))</f>
        <v>DSL equipment (b)</v>
      </c>
      <c r="B8" s="15" t="s">
        <v>12</v>
      </c>
      <c r="C8" s="15" t="s">
        <v>13</v>
      </c>
      <c r="D8" s="16">
        <v>4416</v>
      </c>
      <c r="E8" s="16">
        <v>42935</v>
      </c>
      <c r="F8" s="16">
        <v>199144</v>
      </c>
      <c r="G8" s="16">
        <v>487497</v>
      </c>
      <c r="H8" s="16">
        <v>819661</v>
      </c>
      <c r="I8" s="16">
        <v>1130446</v>
      </c>
      <c r="J8" s="16">
        <v>1391521</v>
      </c>
      <c r="K8" s="16">
        <v>1664835</v>
      </c>
      <c r="L8" s="293">
        <v>1786200</v>
      </c>
      <c r="M8" s="293">
        <v>1935862</v>
      </c>
      <c r="N8" s="293">
        <v>2076162</v>
      </c>
      <c r="O8" s="293">
        <v>2159140</v>
      </c>
      <c r="P8" s="293">
        <v>2187761</v>
      </c>
      <c r="Q8" s="293">
        <v>2208757</v>
      </c>
      <c r="R8" s="293">
        <v>2200699</v>
      </c>
      <c r="S8" s="293">
        <v>2176653</v>
      </c>
      <c r="T8" s="293">
        <v>2077012</v>
      </c>
      <c r="U8" s="293">
        <v>2059252</v>
      </c>
      <c r="V8" s="293">
        <v>2020790</v>
      </c>
      <c r="W8" s="297">
        <v>2041347</v>
      </c>
      <c r="X8" s="298">
        <v>2029525</v>
      </c>
      <c r="Y8" s="367">
        <v>2035036</v>
      </c>
      <c r="Z8" s="299">
        <v>1920934</v>
      </c>
      <c r="AA8" s="363"/>
      <c r="AB8" s="359">
        <v>-5.6068786989517602E-2</v>
      </c>
    </row>
    <row r="9" spans="1:28" x14ac:dyDescent="0.2">
      <c r="A9" s="80" t="str">
        <f>IF(desc!$B$1=1,desc!$A$23,IF(desc!$B$1=2,desc!$B$23,IF(desc!$B$1=3,desc!$C$23,desc!$D$23)))</f>
        <v>Optical fibre</v>
      </c>
      <c r="B9" s="15" t="s">
        <v>10</v>
      </c>
      <c r="C9" s="15" t="s">
        <v>10</v>
      </c>
      <c r="D9" s="15" t="s">
        <v>10</v>
      </c>
      <c r="E9" s="15" t="s">
        <v>10</v>
      </c>
      <c r="F9" s="15" t="s">
        <v>10</v>
      </c>
      <c r="G9" s="15" t="s">
        <v>10</v>
      </c>
      <c r="H9" s="15" t="s">
        <v>10</v>
      </c>
      <c r="I9" s="15" t="s">
        <v>10</v>
      </c>
      <c r="J9" s="15" t="s">
        <v>10</v>
      </c>
      <c r="K9" s="16">
        <v>2648</v>
      </c>
      <c r="L9" s="293">
        <v>3960</v>
      </c>
      <c r="M9" s="293">
        <v>6625</v>
      </c>
      <c r="N9" s="293">
        <v>12578</v>
      </c>
      <c r="O9" s="293">
        <v>24240</v>
      </c>
      <c r="P9" s="293">
        <v>38201</v>
      </c>
      <c r="Q9" s="293">
        <v>119936</v>
      </c>
      <c r="R9" s="293">
        <v>182629</v>
      </c>
      <c r="S9" s="293">
        <v>301518</v>
      </c>
      <c r="T9" s="293">
        <v>449151</v>
      </c>
      <c r="U9" s="293">
        <v>594308</v>
      </c>
      <c r="V9" s="293">
        <v>720289</v>
      </c>
      <c r="W9" s="297">
        <v>844993</v>
      </c>
      <c r="X9" s="298">
        <v>925236</v>
      </c>
      <c r="Y9" s="367">
        <v>1077066</v>
      </c>
      <c r="Z9" s="299">
        <v>1145159</v>
      </c>
      <c r="AA9" s="363"/>
      <c r="AB9" s="359">
        <v>6.3220823979217605E-2</v>
      </c>
    </row>
    <row r="10" spans="1:28" x14ac:dyDescent="0.2">
      <c r="A10" s="80" t="str">
        <f>IF(desc!$B$1=1,desc!$A$24,IF(desc!$B$1=2,desc!$B$24,IF(desc!$B$1=3,desc!$C$24,desc!$D$24)))</f>
        <v>Fixed WiMAX</v>
      </c>
      <c r="B10" s="15" t="s">
        <v>11</v>
      </c>
      <c r="C10" s="15" t="s">
        <v>11</v>
      </c>
      <c r="D10" s="15" t="s">
        <v>11</v>
      </c>
      <c r="E10" s="15" t="s">
        <v>11</v>
      </c>
      <c r="F10" s="15" t="s">
        <v>11</v>
      </c>
      <c r="G10" s="15" t="s">
        <v>11</v>
      </c>
      <c r="H10" s="15" t="s">
        <v>11</v>
      </c>
      <c r="I10" s="15" t="s">
        <v>11</v>
      </c>
      <c r="J10" s="15" t="s">
        <v>11</v>
      </c>
      <c r="K10" s="15" t="s">
        <v>11</v>
      </c>
      <c r="L10" s="293">
        <v>0</v>
      </c>
      <c r="M10" s="293">
        <v>0</v>
      </c>
      <c r="N10" s="293">
        <v>0</v>
      </c>
      <c r="O10" s="293">
        <v>0</v>
      </c>
      <c r="P10" s="293">
        <v>10</v>
      </c>
      <c r="Q10" s="293">
        <v>52</v>
      </c>
      <c r="R10" s="293">
        <v>102</v>
      </c>
      <c r="S10" s="293">
        <v>155</v>
      </c>
      <c r="T10" s="293">
        <v>332</v>
      </c>
      <c r="U10" s="293">
        <v>207</v>
      </c>
      <c r="V10" s="293">
        <v>199</v>
      </c>
      <c r="W10" s="297">
        <v>152</v>
      </c>
      <c r="X10" s="298">
        <v>9</v>
      </c>
      <c r="Y10" s="367">
        <v>0</v>
      </c>
      <c r="Z10" s="299">
        <v>6</v>
      </c>
      <c r="AA10" s="363"/>
      <c r="AB10" s="359" t="s">
        <v>358</v>
      </c>
    </row>
    <row r="11" spans="1:28" x14ac:dyDescent="0.2">
      <c r="A11" s="80" t="str">
        <f>IF(desc!$B$1=1,desc!$A$25,IF(desc!$B$1=2,desc!$B$25,IF(desc!$B$1=3,desc!$C$25,desc!$D$25)))</f>
        <v>Other connections</v>
      </c>
      <c r="B11" s="15" t="s">
        <v>12</v>
      </c>
      <c r="C11" s="15" t="s">
        <v>13</v>
      </c>
      <c r="D11" s="16">
        <v>18213</v>
      </c>
      <c r="E11" s="16">
        <v>23352</v>
      </c>
      <c r="F11" s="16">
        <v>18858</v>
      </c>
      <c r="G11" s="16">
        <v>21325</v>
      </c>
      <c r="H11" s="16">
        <v>30511</v>
      </c>
      <c r="I11" s="16">
        <v>55483</v>
      </c>
      <c r="J11" s="16">
        <v>69162</v>
      </c>
      <c r="K11" s="16">
        <v>44467</v>
      </c>
      <c r="L11" s="293">
        <v>5248</v>
      </c>
      <c r="M11" s="293">
        <v>5092</v>
      </c>
      <c r="N11" s="293">
        <v>4561</v>
      </c>
      <c r="O11" s="293">
        <v>2698</v>
      </c>
      <c r="P11" s="293">
        <v>6650</v>
      </c>
      <c r="Q11" s="293">
        <v>2313</v>
      </c>
      <c r="R11" s="293">
        <v>2341</v>
      </c>
      <c r="S11" s="293">
        <v>2966</v>
      </c>
      <c r="T11" s="293">
        <v>2888</v>
      </c>
      <c r="U11" s="293">
        <v>3164</v>
      </c>
      <c r="V11" s="293">
        <v>9691</v>
      </c>
      <c r="W11" s="300">
        <v>9116</v>
      </c>
      <c r="X11" s="298">
        <v>4076</v>
      </c>
      <c r="Y11" s="367">
        <v>3987</v>
      </c>
      <c r="Z11" s="299">
        <v>4503</v>
      </c>
      <c r="AA11" s="363"/>
      <c r="AB11" s="359">
        <v>0.129420617005267</v>
      </c>
    </row>
    <row r="12" spans="1:28" x14ac:dyDescent="0.2">
      <c r="A12" s="81" t="str">
        <f>IF(desc!$B$1=1,desc!$A$26,IF(desc!$B$1=2,desc!$B$26,IF(desc!$B$1=3,desc!$C$26,desc!$D$26)))</f>
        <v>Total</v>
      </c>
      <c r="B12" s="20">
        <v>424756</v>
      </c>
      <c r="C12" s="20">
        <v>992248</v>
      </c>
      <c r="D12" s="20">
        <v>1665428</v>
      </c>
      <c r="E12" s="20">
        <v>2093162</v>
      </c>
      <c r="F12" s="20">
        <v>2337048</v>
      </c>
      <c r="G12" s="20">
        <v>2730622</v>
      </c>
      <c r="H12" s="20">
        <v>2250434</v>
      </c>
      <c r="I12" s="20">
        <v>2585277</v>
      </c>
      <c r="J12" s="20">
        <v>2827128</v>
      </c>
      <c r="K12" s="20">
        <v>2799958</v>
      </c>
      <c r="L12" s="301">
        <v>2760235</v>
      </c>
      <c r="M12" s="301">
        <v>2847172</v>
      </c>
      <c r="N12" s="301">
        <v>2989607</v>
      </c>
      <c r="O12" s="301">
        <v>3149069</v>
      </c>
      <c r="P12" s="301">
        <v>3243938</v>
      </c>
      <c r="Q12" s="301">
        <v>3466465</v>
      </c>
      <c r="R12" s="301">
        <v>3547684</v>
      </c>
      <c r="S12" s="301">
        <v>3713988</v>
      </c>
      <c r="T12" s="301">
        <v>3787237</v>
      </c>
      <c r="U12" s="301">
        <v>3923242</v>
      </c>
      <c r="V12" s="301">
        <v>3887042</v>
      </c>
      <c r="W12" s="302">
        <v>4024037</v>
      </c>
      <c r="X12" s="303">
        <v>4015164</v>
      </c>
      <c r="Y12" s="368">
        <v>4173986</v>
      </c>
      <c r="Z12" s="304">
        <v>4104233</v>
      </c>
      <c r="AA12" s="363"/>
      <c r="AB12" s="360">
        <v>-1.6711364149280799E-2</v>
      </c>
    </row>
    <row r="13" spans="1:28" x14ac:dyDescent="0.2">
      <c r="A13" s="141" t="str">
        <f>IF(desc!$B$1=1,desc!$A$27,IF(desc!$B$1=2,desc!$B$27,IF(desc!$B$1=3,desc!$C$27,desc!$D$27)))</f>
        <v>Of which broad-band</v>
      </c>
      <c r="B13" s="22" t="s">
        <v>10</v>
      </c>
      <c r="C13" s="22" t="s">
        <v>10</v>
      </c>
      <c r="D13" s="22" t="s">
        <v>10</v>
      </c>
      <c r="E13" s="22" t="s">
        <v>10</v>
      </c>
      <c r="F13" s="22" t="s">
        <v>10</v>
      </c>
      <c r="G13" s="22" t="s">
        <v>10</v>
      </c>
      <c r="H13" s="22" t="s">
        <v>10</v>
      </c>
      <c r="I13" s="22" t="s">
        <v>10</v>
      </c>
      <c r="J13" s="22" t="s">
        <v>10</v>
      </c>
      <c r="K13" s="23">
        <v>2367440</v>
      </c>
      <c r="L13" s="305">
        <v>2556210</v>
      </c>
      <c r="M13" s="305">
        <v>2739149</v>
      </c>
      <c r="N13" s="305">
        <v>2911505</v>
      </c>
      <c r="O13" s="305">
        <v>3076384</v>
      </c>
      <c r="P13" s="305">
        <v>3210631</v>
      </c>
      <c r="Q13" s="305">
        <v>3438094</v>
      </c>
      <c r="R13" s="305">
        <v>3535986</v>
      </c>
      <c r="S13" s="305">
        <v>3700563</v>
      </c>
      <c r="T13" s="305">
        <v>3773525</v>
      </c>
      <c r="U13" s="305">
        <v>3915525</v>
      </c>
      <c r="V13" s="305">
        <v>3882203</v>
      </c>
      <c r="W13" s="306">
        <v>4022520</v>
      </c>
      <c r="X13" s="307">
        <v>4014742</v>
      </c>
      <c r="Y13" s="369">
        <v>4172761</v>
      </c>
      <c r="Z13" s="308">
        <v>4103196</v>
      </c>
      <c r="AA13" s="363"/>
      <c r="AB13" s="361">
        <v>-1.66712160126113E-2</v>
      </c>
    </row>
    <row r="14" spans="1:28" s="14" customFormat="1" x14ac:dyDescent="0.2">
      <c r="A14" s="82" t="str">
        <f>IF(desc!$B$1=1,desc!$A$28,IF(desc!$B$1=2,desc!$B$28,IF(desc!$B$1=3,desc!$C$28,desc!$D$28)))</f>
        <v>Number of TSPs offering this service</v>
      </c>
      <c r="B14" s="24">
        <v>75</v>
      </c>
      <c r="C14" s="24">
        <v>94</v>
      </c>
      <c r="D14" s="24">
        <v>113</v>
      </c>
      <c r="E14" s="24">
        <v>114</v>
      </c>
      <c r="F14" s="24">
        <v>125</v>
      </c>
      <c r="G14" s="24">
        <v>131</v>
      </c>
      <c r="H14" s="24">
        <v>152</v>
      </c>
      <c r="I14" s="24">
        <v>150</v>
      </c>
      <c r="J14" s="24">
        <v>138</v>
      </c>
      <c r="K14" s="24">
        <v>180</v>
      </c>
      <c r="L14" s="309">
        <v>222</v>
      </c>
      <c r="M14" s="309">
        <v>175</v>
      </c>
      <c r="N14" s="310">
        <v>164</v>
      </c>
      <c r="O14" s="309">
        <v>166</v>
      </c>
      <c r="P14" s="309">
        <v>169</v>
      </c>
      <c r="Q14" s="309">
        <v>169</v>
      </c>
      <c r="R14" s="309">
        <v>169</v>
      </c>
      <c r="S14" s="309">
        <v>175</v>
      </c>
      <c r="T14" s="309">
        <v>170</v>
      </c>
      <c r="U14" s="309">
        <v>171</v>
      </c>
      <c r="V14" s="309">
        <v>162</v>
      </c>
      <c r="W14" s="311">
        <v>170</v>
      </c>
      <c r="X14" s="312">
        <v>158</v>
      </c>
      <c r="Y14" s="370">
        <v>160</v>
      </c>
      <c r="Z14" s="313">
        <v>156</v>
      </c>
      <c r="AA14" s="363"/>
      <c r="AB14" s="362">
        <v>-2.5000000000000001E-2</v>
      </c>
    </row>
    <row r="15" spans="1:28" s="14" customFormat="1" ht="11.65" customHeight="1" x14ac:dyDescent="0.2">
      <c r="A15" s="83" t="str">
        <f>IF(desc!$B$1=1,desc!$A$29,IF(desc!$B$1=2,desc!$B$29,IF(desc!$B$1=3,desc!$C$29,desc!$D$29)))</f>
        <v>Notes:</v>
      </c>
      <c r="B15" s="27"/>
      <c r="C15" s="27"/>
      <c r="D15" s="27"/>
      <c r="E15" s="27"/>
      <c r="F15" s="27"/>
      <c r="G15" s="27"/>
      <c r="H15" s="27"/>
      <c r="I15" s="27"/>
      <c r="J15" s="27"/>
      <c r="K15" s="27"/>
      <c r="L15" s="27"/>
      <c r="M15" s="27"/>
      <c r="N15" s="27"/>
      <c r="O15" s="27"/>
      <c r="P15" s="27"/>
      <c r="Q15" s="27"/>
      <c r="R15" s="27"/>
      <c r="S15" s="27"/>
      <c r="AB15" s="28"/>
    </row>
    <row r="16" spans="1:28" ht="10.9" customHeight="1" x14ac:dyDescent="0.2">
      <c r="A16" s="84" t="str">
        <f>IF(desc!$B$1=1,desc!$A$30,IF(desc!$B$1=2,desc!$B$30,IF(desc!$B$1=3,desc!$C$30,desc!$D$30)))</f>
        <v>a) Definition before 2004: number of subscriptions according to the type of connection.</v>
      </c>
    </row>
    <row r="17" spans="1:31" ht="10.9" customHeight="1" x14ac:dyDescent="0.2">
      <c r="A17" s="84" t="str">
        <f>IF(desc!$B$1=1,desc!$A$31,IF(desc!$B$1=2,desc!$B$31,IF(desc!$B$1=3,desc!$C$31,desc!$D$31)))</f>
        <v>b) Definition before 2004: xDSL connections.</v>
      </c>
    </row>
    <row r="18" spans="1:31" ht="10.9" customHeight="1" x14ac:dyDescent="0.2">
      <c r="A18" s="84" t="str">
        <f>IF(desc!$B$1=1,desc!$A$32,IF(desc!$B$1=2,desc!$B$32,IF(desc!$B$1=3,desc!$C$32,desc!$D$32)))</f>
        <v>c) This information was not collected in 1998.</v>
      </c>
      <c r="O18" s="143"/>
      <c r="P18" s="143"/>
      <c r="Q18" s="143"/>
      <c r="R18" s="143"/>
      <c r="S18" s="67"/>
      <c r="T18" s="67"/>
      <c r="U18" s="67"/>
      <c r="V18" s="67"/>
      <c r="W18" s="67"/>
      <c r="X18" s="67"/>
      <c r="Y18" s="67"/>
      <c r="Z18" s="67"/>
      <c r="AA18" s="67"/>
      <c r="AB18" s="143"/>
    </row>
    <row r="19" spans="1:31" ht="10.9" customHeight="1" x14ac:dyDescent="0.2">
      <c r="A19" s="84" t="str">
        <f>IF(desc!$B$1=1,desc!$A$33,IF(desc!$B$1=2,desc!$B$33,IF(desc!$B$1=3,desc!$C$33,desc!$D$33)))</f>
        <v>d) This information was not collected in 1999.</v>
      </c>
    </row>
    <row r="20" spans="1:31" ht="10.9" customHeight="1" x14ac:dyDescent="0.2">
      <c r="A20" s="84" t="str">
        <f>IF(desc!$B$1=1,desc!$A$34,IF(desc!$B$1=2,desc!$B$34,IF(desc!$B$1=3,desc!$C$34,desc!$D$34)))</f>
        <v>e) This information was not collected before 2007.</v>
      </c>
    </row>
    <row r="21" spans="1:31" ht="10.9" customHeight="1" x14ac:dyDescent="0.2">
      <c r="A21" s="84" t="str">
        <f>IF(desc!$B$1=1,desc!$A$35,IF(desc!$B$1=2,desc!$B$35,IF(desc!$B$1=3,desc!$C$35,desc!$D$35)))</f>
        <v xml:space="preserve">f) This information was not collected before 2008. </v>
      </c>
    </row>
    <row r="23" spans="1:31" x14ac:dyDescent="0.2">
      <c r="U23" s="143"/>
      <c r="V23" s="143"/>
      <c r="W23" s="143"/>
      <c r="X23" s="143"/>
      <c r="Y23" s="143"/>
      <c r="Z23" s="143"/>
      <c r="AA23" s="143"/>
      <c r="AB23" s="143"/>
      <c r="AC23" s="67"/>
      <c r="AD23" s="67"/>
      <c r="AE23" s="143"/>
    </row>
    <row r="24" spans="1:31" x14ac:dyDescent="0.2">
      <c r="M24" s="143"/>
      <c r="N24" s="143"/>
      <c r="O24" s="143"/>
      <c r="P24" s="143"/>
      <c r="Q24" s="143"/>
      <c r="R24" s="143"/>
      <c r="S24" s="67"/>
      <c r="T24" s="67"/>
      <c r="U24" s="67"/>
      <c r="V24" s="67"/>
      <c r="W24" s="67"/>
      <c r="X24" s="67"/>
      <c r="Y24" s="67"/>
      <c r="Z24" s="67"/>
      <c r="AA24" s="143"/>
      <c r="AB24" s="67"/>
      <c r="AC24" s="143"/>
    </row>
    <row r="25" spans="1:31" x14ac:dyDescent="0.2">
      <c r="O25" s="143"/>
      <c r="P25" s="143"/>
      <c r="Q25" s="143"/>
      <c r="R25" s="143"/>
      <c r="S25" s="143"/>
      <c r="T25" s="143"/>
      <c r="U25" s="67"/>
      <c r="V25" s="67"/>
      <c r="W25" s="67"/>
      <c r="X25" s="67"/>
      <c r="Y25" s="67"/>
      <c r="Z25" s="67"/>
      <c r="AA25" s="143"/>
    </row>
    <row r="35" spans="2:5" x14ac:dyDescent="0.2">
      <c r="B35" s="29"/>
      <c r="C35" s="29"/>
      <c r="D35" s="29"/>
      <c r="E35" s="29"/>
    </row>
    <row r="36" spans="2:5" x14ac:dyDescent="0.2">
      <c r="C36" s="29"/>
      <c r="D36" s="29"/>
      <c r="E36" s="29"/>
    </row>
    <row r="37" spans="2:5" ht="13.5" x14ac:dyDescent="0.25">
      <c r="C37" s="29"/>
      <c r="D37" s="29"/>
      <c r="E37" s="3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8"/>
  <dimension ref="A1:AB38"/>
  <sheetViews>
    <sheetView showGridLines="0" zoomScale="80" zoomScaleNormal="80" workbookViewId="0">
      <pane xSplit="1" ySplit="4" topLeftCell="W5" activePane="bottomRight" state="frozen"/>
      <selection pane="topRight" activeCell="B1" sqref="B1"/>
      <selection pane="bottomLeft" activeCell="A7" sqref="A7"/>
      <selection pane="bottomRight" activeCell="Z5" sqref="Z5"/>
    </sheetView>
  </sheetViews>
  <sheetFormatPr baseColWidth="10" defaultColWidth="11.5703125" defaultRowHeight="12.75" x14ac:dyDescent="0.2"/>
  <cols>
    <col min="1" max="1" width="46" style="4" customWidth="1"/>
    <col min="2" max="26" width="11.5703125" style="4"/>
    <col min="28" max="16384" width="11.5703125" style="4"/>
  </cols>
  <sheetData>
    <row r="1" spans="1:28" ht="21" customHeight="1" x14ac:dyDescent="0.2">
      <c r="A1" s="75" t="str">
        <f>IF(desc!$B$1=1,desc!$A$17,IF(desc!$B$1=2,desc!$B$17,IF(desc!$B$1=3,desc!$C$17,desc!$D$17)))</f>
        <v>Table SF7 : Services on fixed networks</v>
      </c>
      <c r="B1" s="6"/>
    </row>
    <row r="2" spans="1:28" ht="24.6" customHeight="1" x14ac:dyDescent="0.2">
      <c r="A2" s="76" t="str">
        <f>IF(desc!$B$1=1,desc!$A$18,IF(desc!$B$1=2,desc!$B$18,IF(desc!$B$1=3,desc!$C$18,desc!$D$18)))</f>
        <v>Distribution of internet users according to the type of connection</v>
      </c>
      <c r="B2" s="7"/>
      <c r="C2" s="7"/>
      <c r="D2" s="7"/>
      <c r="E2" s="7"/>
      <c r="F2" s="7"/>
      <c r="G2" s="7"/>
      <c r="H2" s="7"/>
      <c r="I2" s="7"/>
      <c r="J2" s="7"/>
      <c r="K2" s="7"/>
      <c r="L2" s="7"/>
      <c r="M2" s="7"/>
      <c r="N2" s="7"/>
      <c r="O2" s="7"/>
      <c r="P2" s="7"/>
      <c r="Q2" s="7"/>
      <c r="R2" s="7"/>
    </row>
    <row r="3" spans="1:28" ht="4.9000000000000004" customHeight="1" x14ac:dyDescent="0.2">
      <c r="A3" s="77"/>
      <c r="B3" s="7"/>
      <c r="C3" s="7"/>
      <c r="D3" s="7"/>
      <c r="E3" s="7"/>
      <c r="F3" s="7"/>
      <c r="G3" s="7"/>
      <c r="H3" s="7"/>
      <c r="I3" s="7"/>
      <c r="J3" s="7"/>
      <c r="K3" s="7"/>
      <c r="L3" s="7"/>
      <c r="M3" s="7"/>
      <c r="N3" s="7"/>
      <c r="O3" s="7"/>
      <c r="P3" s="7"/>
      <c r="Q3" s="7"/>
      <c r="R3" s="7"/>
    </row>
    <row r="4" spans="1:28" x14ac:dyDescent="0.2">
      <c r="A4" s="78"/>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f>Tab_SF7!S4</f>
        <v>2015</v>
      </c>
      <c r="T4" s="10">
        <f>Tab_SF7!T4</f>
        <v>2016</v>
      </c>
      <c r="U4" s="10">
        <f>Tab_SF7!U4</f>
        <v>2017</v>
      </c>
      <c r="V4" s="10">
        <v>2018</v>
      </c>
      <c r="W4" s="170">
        <v>2019</v>
      </c>
      <c r="X4" s="247">
        <v>2020</v>
      </c>
      <c r="Y4" s="247">
        <v>2021</v>
      </c>
      <c r="Z4" s="247">
        <v>2022</v>
      </c>
      <c r="AA4" s="204"/>
      <c r="AB4" s="85" t="str">
        <f>IF(desc!$B$1=1,desc!$A$36,IF(desc!$B$1=2,desc!$B$36,IF(desc!$B$1=3,desc!$C$36,desc!$D$36)))</f>
        <v>Var. 21-22</v>
      </c>
    </row>
    <row r="5" spans="1:28" ht="13.35" customHeight="1" x14ac:dyDescent="0.2">
      <c r="A5" s="79" t="str">
        <f>IF(desc!$B$1=1,desc!$A$19,IF(desc!$B$1=2,desc!$B$19,IF(desc!$B$1=3,desc!$C$19,desc!$D$19)))</f>
        <v>Number of internet users between 01.10 and 31.12 according to type of connection (a)</v>
      </c>
      <c r="B5" s="11"/>
      <c r="C5" s="12"/>
      <c r="D5" s="12"/>
      <c r="E5" s="12"/>
      <c r="F5" s="12"/>
      <c r="G5" s="12"/>
      <c r="H5" s="12"/>
      <c r="I5" s="12"/>
      <c r="J5" s="12"/>
      <c r="K5" s="12"/>
      <c r="L5" s="12"/>
      <c r="M5" s="13"/>
      <c r="N5" s="13"/>
      <c r="O5" s="13"/>
      <c r="P5" s="13"/>
      <c r="Q5" s="13"/>
      <c r="R5" s="13"/>
      <c r="S5" s="13"/>
      <c r="T5" s="13"/>
      <c r="U5" s="13"/>
      <c r="V5" s="13"/>
      <c r="W5" s="178"/>
      <c r="X5" s="248"/>
      <c r="Y5" s="248"/>
      <c r="Z5" s="248"/>
      <c r="AA5" s="204"/>
      <c r="AB5" s="18"/>
    </row>
    <row r="6" spans="1:28" x14ac:dyDescent="0.2">
      <c r="A6" s="80" t="str">
        <f>IF(desc!$B$1=1,desc!$A$20,IF(desc!$B$1=2,desc!$B$20,IF(desc!$B$1=3,desc!$C$20,desc!$D$20)))</f>
        <v>PSTN or ISDN connections</v>
      </c>
      <c r="B6" s="15" t="s">
        <v>12</v>
      </c>
      <c r="C6" s="15" t="s">
        <v>13</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f>Tab_SF7!S6</f>
        <v>13425</v>
      </c>
      <c r="T6" s="16">
        <f>Tab_SF7!T6</f>
        <v>13712</v>
      </c>
      <c r="U6" s="16">
        <f>Tab_SF7!U6</f>
        <v>7717</v>
      </c>
      <c r="V6" s="16">
        <v>4839</v>
      </c>
      <c r="W6" s="178">
        <v>1517</v>
      </c>
      <c r="X6" s="286">
        <v>422</v>
      </c>
      <c r="Y6" s="296">
        <v>1225</v>
      </c>
      <c r="Z6" s="296">
        <v>1037</v>
      </c>
      <c r="AA6" s="198"/>
      <c r="AB6" s="18">
        <v>-0.82003955174686882</v>
      </c>
    </row>
    <row r="7" spans="1:28" x14ac:dyDescent="0.2">
      <c r="A7" s="80" t="str">
        <f>IF(desc!$B$1=1,desc!$A$21,IF(desc!$B$1=2,desc!$B$21,IF(desc!$B$1=3,desc!$C$21,desc!$D$21)))</f>
        <v>Cable-modem connections</v>
      </c>
      <c r="B7" s="15" t="s">
        <v>12</v>
      </c>
      <c r="C7" s="15" t="s">
        <v>13</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f>Tab_SF7!S7</f>
        <v>1219271</v>
      </c>
      <c r="T7" s="16">
        <f>Tab_SF7!T7</f>
        <v>1244142</v>
      </c>
      <c r="U7" s="16">
        <f>Tab_SF7!U7</f>
        <v>1258594</v>
      </c>
      <c r="V7" s="16">
        <v>1131234</v>
      </c>
      <c r="W7" s="178">
        <v>1126912</v>
      </c>
      <c r="X7" s="287">
        <v>1055896</v>
      </c>
      <c r="Y7" s="299">
        <v>1056672</v>
      </c>
      <c r="Z7" s="299">
        <v>1032594</v>
      </c>
      <c r="AA7" s="198"/>
      <c r="AB7" s="18">
        <v>-5.7366502442071789E-2</v>
      </c>
    </row>
    <row r="8" spans="1:28" x14ac:dyDescent="0.2">
      <c r="A8" s="80" t="str">
        <f>IF(desc!$B$1=1,desc!$A$22,IF(desc!$B$1=2,desc!$B$22,IF(desc!$B$1=3,desc!$C$22,desc!$D$22)))</f>
        <v>DSL equipment (b)</v>
      </c>
      <c r="B8" s="15" t="s">
        <v>12</v>
      </c>
      <c r="C8" s="15" t="s">
        <v>13</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f>Tab_SF7!S8</f>
        <v>2176653</v>
      </c>
      <c r="T8" s="16">
        <f>Tab_SF7!T8</f>
        <v>2077012</v>
      </c>
      <c r="U8" s="16">
        <f>Tab_SF7!U8</f>
        <v>2059252</v>
      </c>
      <c r="V8" s="16">
        <v>2020790</v>
      </c>
      <c r="W8" s="178">
        <v>2041347</v>
      </c>
      <c r="X8" s="287">
        <v>2029525</v>
      </c>
      <c r="Y8" s="299">
        <v>2035036</v>
      </c>
      <c r="Z8" s="299">
        <v>1920934</v>
      </c>
      <c r="AA8" s="198"/>
      <c r="AB8" s="18">
        <v>-6.8356825174749813E-3</v>
      </c>
    </row>
    <row r="9" spans="1:28" x14ac:dyDescent="0.2">
      <c r="A9" s="80" t="str">
        <f>IF(desc!$B$1=1,desc!$A$23,IF(desc!$B$1=2,desc!$B$23,IF(desc!$B$1=3,desc!$C$23,desc!$D$23)))</f>
        <v>Optical fibre</v>
      </c>
      <c r="B9" s="15" t="s">
        <v>10</v>
      </c>
      <c r="C9" s="15" t="s">
        <v>10</v>
      </c>
      <c r="D9" s="15" t="s">
        <v>10</v>
      </c>
      <c r="E9" s="15" t="s">
        <v>10</v>
      </c>
      <c r="F9" s="15" t="s">
        <v>10</v>
      </c>
      <c r="G9" s="15" t="s">
        <v>10</v>
      </c>
      <c r="H9" s="15" t="s">
        <v>10</v>
      </c>
      <c r="I9" s="15" t="s">
        <v>10</v>
      </c>
      <c r="J9" s="15" t="s">
        <v>10</v>
      </c>
      <c r="K9" s="16">
        <v>2648</v>
      </c>
      <c r="L9" s="16">
        <v>3960</v>
      </c>
      <c r="M9" s="16">
        <v>6625</v>
      </c>
      <c r="N9" s="16">
        <v>12578</v>
      </c>
      <c r="O9" s="16">
        <v>24240</v>
      </c>
      <c r="P9" s="19">
        <v>38201</v>
      </c>
      <c r="Q9" s="19">
        <v>119936</v>
      </c>
      <c r="R9" s="19">
        <v>182629</v>
      </c>
      <c r="S9" s="16">
        <f>Tab_SF7!S9</f>
        <v>301518</v>
      </c>
      <c r="T9" s="16">
        <f>Tab_SF7!T9</f>
        <v>449151</v>
      </c>
      <c r="U9" s="16">
        <f>Tab_SF7!U9</f>
        <v>594308</v>
      </c>
      <c r="V9" s="16">
        <v>720289</v>
      </c>
      <c r="W9" s="178">
        <v>844993</v>
      </c>
      <c r="X9" s="287">
        <v>925236</v>
      </c>
      <c r="Y9" s="299">
        <v>1077066</v>
      </c>
      <c r="Z9" s="299">
        <v>1145159</v>
      </c>
      <c r="AA9" s="198"/>
      <c r="AB9" s="18">
        <v>0.10389790211279856</v>
      </c>
    </row>
    <row r="10" spans="1:28" x14ac:dyDescent="0.2">
      <c r="A10" s="80" t="str">
        <f>IF(desc!$B$1=1,desc!$A$24,IF(desc!$B$1=2,desc!$B$24,IF(desc!$B$1=3,desc!$C$24,desc!$D$24)))</f>
        <v>Fixed WiMAX</v>
      </c>
      <c r="B10" s="15" t="s">
        <v>11</v>
      </c>
      <c r="C10" s="15" t="s">
        <v>11</v>
      </c>
      <c r="D10" s="15" t="s">
        <v>11</v>
      </c>
      <c r="E10" s="15" t="s">
        <v>11</v>
      </c>
      <c r="F10" s="15" t="s">
        <v>11</v>
      </c>
      <c r="G10" s="15" t="s">
        <v>11</v>
      </c>
      <c r="H10" s="15" t="s">
        <v>11</v>
      </c>
      <c r="I10" s="15" t="s">
        <v>11</v>
      </c>
      <c r="J10" s="15" t="s">
        <v>11</v>
      </c>
      <c r="K10" s="15" t="s">
        <v>11</v>
      </c>
      <c r="L10" s="16">
        <v>0</v>
      </c>
      <c r="M10" s="16">
        <v>0</v>
      </c>
      <c r="N10" s="16">
        <v>0</v>
      </c>
      <c r="O10" s="16">
        <v>0</v>
      </c>
      <c r="P10" s="19">
        <v>10</v>
      </c>
      <c r="Q10" s="19">
        <v>52</v>
      </c>
      <c r="R10" s="19">
        <v>102</v>
      </c>
      <c r="S10" s="16">
        <f>Tab_SF7!S10</f>
        <v>155</v>
      </c>
      <c r="T10" s="16">
        <f>Tab_SF7!T10</f>
        <v>332</v>
      </c>
      <c r="U10" s="16">
        <f>Tab_SF7!U10</f>
        <v>207</v>
      </c>
      <c r="V10" s="16">
        <v>199</v>
      </c>
      <c r="W10" s="178">
        <v>152</v>
      </c>
      <c r="X10" s="287">
        <v>9</v>
      </c>
      <c r="Y10" s="299">
        <v>0</v>
      </c>
      <c r="Z10" s="299">
        <v>6</v>
      </c>
      <c r="AA10" s="198"/>
      <c r="AB10" s="18">
        <v>-0.94078947368421051</v>
      </c>
    </row>
    <row r="11" spans="1:28" x14ac:dyDescent="0.2">
      <c r="A11" s="80" t="str">
        <f>IF(desc!$B$1=1,desc!$A$25,IF(desc!$B$1=2,desc!$B$25,IF(desc!$B$1=3,desc!$C$25,desc!$D$25)))</f>
        <v>Other connections</v>
      </c>
      <c r="B11" s="15" t="s">
        <v>12</v>
      </c>
      <c r="C11" s="15" t="s">
        <v>13</v>
      </c>
      <c r="D11" s="16">
        <v>18213</v>
      </c>
      <c r="E11" s="16">
        <v>23352</v>
      </c>
      <c r="F11" s="16">
        <v>18858</v>
      </c>
      <c r="G11" s="16">
        <v>21325</v>
      </c>
      <c r="H11" s="16">
        <v>30511</v>
      </c>
      <c r="I11" s="16">
        <v>55483</v>
      </c>
      <c r="J11" s="16">
        <v>69162</v>
      </c>
      <c r="K11" s="16">
        <v>44467</v>
      </c>
      <c r="L11" s="16">
        <v>5248</v>
      </c>
      <c r="M11" s="16">
        <v>5092</v>
      </c>
      <c r="N11" s="16">
        <v>4561</v>
      </c>
      <c r="O11" s="16">
        <v>2698</v>
      </c>
      <c r="P11" s="19">
        <v>6650</v>
      </c>
      <c r="Q11" s="19">
        <v>2313</v>
      </c>
      <c r="R11" s="19">
        <v>2341</v>
      </c>
      <c r="S11" s="16">
        <f>Tab_SF7!S11</f>
        <v>2966</v>
      </c>
      <c r="T11" s="16">
        <f>Tab_SF7!T11</f>
        <v>2888</v>
      </c>
      <c r="U11" s="16">
        <f>Tab_SF7!U11</f>
        <v>3164</v>
      </c>
      <c r="V11" s="16">
        <v>9691</v>
      </c>
      <c r="W11" s="178">
        <v>9116</v>
      </c>
      <c r="X11" s="287">
        <v>4076</v>
      </c>
      <c r="Y11" s="299">
        <v>3987</v>
      </c>
      <c r="Z11" s="299">
        <v>4503</v>
      </c>
      <c r="AA11" s="198"/>
      <c r="AB11" s="18">
        <v>-0.53203159280386136</v>
      </c>
    </row>
    <row r="12" spans="1:28" x14ac:dyDescent="0.2">
      <c r="A12" s="165" t="s">
        <v>33</v>
      </c>
      <c r="B12" s="166">
        <f>SUM(B10:B11)</f>
        <v>0</v>
      </c>
      <c r="C12" s="166">
        <f t="shared" ref="C12:S12" si="0">SUM(C10:C11)</f>
        <v>0</v>
      </c>
      <c r="D12" s="181">
        <f t="shared" si="0"/>
        <v>18213</v>
      </c>
      <c r="E12" s="181">
        <f t="shared" si="0"/>
        <v>23352</v>
      </c>
      <c r="F12" s="181">
        <f t="shared" si="0"/>
        <v>18858</v>
      </c>
      <c r="G12" s="181">
        <f t="shared" si="0"/>
        <v>21325</v>
      </c>
      <c r="H12" s="181">
        <f t="shared" si="0"/>
        <v>30511</v>
      </c>
      <c r="I12" s="181">
        <f t="shared" si="0"/>
        <v>55483</v>
      </c>
      <c r="J12" s="181">
        <f t="shared" si="0"/>
        <v>69162</v>
      </c>
      <c r="K12" s="181">
        <f t="shared" si="0"/>
        <v>44467</v>
      </c>
      <c r="L12" s="181">
        <f t="shared" si="0"/>
        <v>5248</v>
      </c>
      <c r="M12" s="181">
        <f t="shared" si="0"/>
        <v>5092</v>
      </c>
      <c r="N12" s="181">
        <f t="shared" si="0"/>
        <v>4561</v>
      </c>
      <c r="O12" s="181">
        <f t="shared" si="0"/>
        <v>2698</v>
      </c>
      <c r="P12" s="181">
        <f t="shared" si="0"/>
        <v>6660</v>
      </c>
      <c r="Q12" s="181">
        <f t="shared" si="0"/>
        <v>2365</v>
      </c>
      <c r="R12" s="181">
        <f t="shared" si="0"/>
        <v>2443</v>
      </c>
      <c r="S12" s="181">
        <f t="shared" si="0"/>
        <v>3121</v>
      </c>
      <c r="T12" s="181">
        <f t="shared" ref="T12:U12" si="1">SUM(T10:T11)</f>
        <v>3220</v>
      </c>
      <c r="U12" s="181">
        <f t="shared" si="1"/>
        <v>3371</v>
      </c>
      <c r="V12" s="181">
        <f>SUM(V10:V11)</f>
        <v>9890</v>
      </c>
      <c r="W12" s="182">
        <f>SUM(W10:W11)</f>
        <v>9268</v>
      </c>
      <c r="X12" s="182">
        <f>SUM(X10:X11)</f>
        <v>4085</v>
      </c>
      <c r="Y12" s="182">
        <f>SUM(Y10:Y11)</f>
        <v>3987</v>
      </c>
      <c r="Z12" s="182">
        <f>SUM(Z10:Z11)</f>
        <v>4509</v>
      </c>
      <c r="AA12" s="204"/>
      <c r="AB12" s="18">
        <f t="shared" ref="AB12" si="2">(W12-V12)/ABS(V12)</f>
        <v>-6.2891809908998994E-2</v>
      </c>
    </row>
    <row r="13" spans="1:28" x14ac:dyDescent="0.2">
      <c r="A13" s="81" t="str">
        <f>IF(desc!$B$1=1,desc!$A$26,IF(desc!$B$1=2,desc!$B$26,IF(desc!$B$1=3,desc!$C$26,desc!$D$26)))</f>
        <v>Total</v>
      </c>
      <c r="B13" s="20">
        <v>424756</v>
      </c>
      <c r="C13" s="20">
        <v>992248</v>
      </c>
      <c r="D13" s="20">
        <v>1665428</v>
      </c>
      <c r="E13" s="20">
        <v>2093162</v>
      </c>
      <c r="F13" s="20">
        <v>2337048</v>
      </c>
      <c r="G13" s="20">
        <v>2730622</v>
      </c>
      <c r="H13" s="20">
        <v>2250434</v>
      </c>
      <c r="I13" s="20">
        <v>2585277</v>
      </c>
      <c r="J13" s="20">
        <v>2827128</v>
      </c>
      <c r="K13" s="20">
        <v>2799958</v>
      </c>
      <c r="L13" s="20">
        <v>2760235</v>
      </c>
      <c r="M13" s="20">
        <v>2847172</v>
      </c>
      <c r="N13" s="20">
        <v>2989607</v>
      </c>
      <c r="O13" s="20">
        <v>3149069</v>
      </c>
      <c r="P13" s="20">
        <v>3243938</v>
      </c>
      <c r="Q13" s="20">
        <v>3466465</v>
      </c>
      <c r="R13" s="20">
        <v>3547684</v>
      </c>
      <c r="S13" s="20">
        <f>Tab_SF7!S12</f>
        <v>3713988</v>
      </c>
      <c r="T13" s="20">
        <f>Tab_SF7!T12</f>
        <v>3787237</v>
      </c>
      <c r="U13" s="20">
        <f>Tab_SF7!U12</f>
        <v>3923242</v>
      </c>
      <c r="V13" s="20">
        <v>3887042</v>
      </c>
      <c r="W13" s="179">
        <v>4024037</v>
      </c>
      <c r="X13" s="288">
        <v>4015164</v>
      </c>
      <c r="Y13" s="304">
        <v>4173986</v>
      </c>
      <c r="Z13" s="304">
        <v>4104233</v>
      </c>
      <c r="AB13" s="21">
        <v>7.3433718427539307E-4</v>
      </c>
    </row>
    <row r="14" spans="1:28" x14ac:dyDescent="0.2">
      <c r="A14" s="141" t="str">
        <f>IF(desc!$B$1=1,desc!$A$27,IF(desc!$B$1=2,desc!$B$27,IF(desc!$B$1=3,desc!$C$27,desc!$D$27)))</f>
        <v>Of which broad-band</v>
      </c>
      <c r="B14" s="22" t="s">
        <v>10</v>
      </c>
      <c r="C14" s="22" t="s">
        <v>10</v>
      </c>
      <c r="D14" s="22" t="s">
        <v>10</v>
      </c>
      <c r="E14" s="22" t="s">
        <v>10</v>
      </c>
      <c r="F14" s="22" t="s">
        <v>10</v>
      </c>
      <c r="G14" s="22" t="s">
        <v>10</v>
      </c>
      <c r="H14" s="22" t="s">
        <v>10</v>
      </c>
      <c r="I14" s="22" t="s">
        <v>10</v>
      </c>
      <c r="J14" s="22" t="s">
        <v>10</v>
      </c>
      <c r="K14" s="23">
        <v>2367440</v>
      </c>
      <c r="L14" s="23">
        <v>2556210</v>
      </c>
      <c r="M14" s="23">
        <v>2739149</v>
      </c>
      <c r="N14" s="23">
        <v>2911505</v>
      </c>
      <c r="O14" s="23">
        <v>3076384</v>
      </c>
      <c r="P14" s="23">
        <v>3210631</v>
      </c>
      <c r="Q14" s="23">
        <v>3438094</v>
      </c>
      <c r="R14" s="23">
        <v>3535986</v>
      </c>
      <c r="S14" s="20">
        <f>Tab_SF7!S13</f>
        <v>3700563</v>
      </c>
      <c r="T14" s="20">
        <f>Tab_SF7!T13</f>
        <v>3773525</v>
      </c>
      <c r="U14" s="20">
        <f>Tab_SF7!U13</f>
        <v>3915525</v>
      </c>
      <c r="V14" s="20">
        <v>3882203</v>
      </c>
      <c r="W14" s="205">
        <v>4022520</v>
      </c>
      <c r="X14" s="289">
        <v>4014742</v>
      </c>
      <c r="Y14" s="308">
        <v>4172761</v>
      </c>
      <c r="Z14" s="308">
        <v>4103196</v>
      </c>
      <c r="AB14" s="21">
        <v>1.0438729950379363E-3</v>
      </c>
    </row>
    <row r="15" spans="1:28" s="14" customFormat="1" x14ac:dyDescent="0.2">
      <c r="A15" s="82" t="str">
        <f>IF(desc!$B$1=1,desc!$A$28,IF(desc!$B$1=2,desc!$B$28,IF(desc!$B$1=3,desc!$C$28,desc!$D$28)))</f>
        <v>Number of TSPs offering this service</v>
      </c>
      <c r="B15" s="24">
        <v>75</v>
      </c>
      <c r="C15" s="24">
        <v>94</v>
      </c>
      <c r="D15" s="24">
        <v>113</v>
      </c>
      <c r="E15" s="24">
        <v>114</v>
      </c>
      <c r="F15" s="24">
        <v>125</v>
      </c>
      <c r="G15" s="24">
        <v>131</v>
      </c>
      <c r="H15" s="24">
        <v>152</v>
      </c>
      <c r="I15" s="24">
        <v>150</v>
      </c>
      <c r="J15" s="24">
        <v>138</v>
      </c>
      <c r="K15" s="24">
        <v>180</v>
      </c>
      <c r="L15" s="24">
        <v>222</v>
      </c>
      <c r="M15" s="24">
        <v>175</v>
      </c>
      <c r="N15" s="25">
        <v>164</v>
      </c>
      <c r="O15" s="24">
        <v>166</v>
      </c>
      <c r="P15" s="24">
        <v>169</v>
      </c>
      <c r="Q15" s="24">
        <v>169</v>
      </c>
      <c r="R15" s="24">
        <v>169</v>
      </c>
      <c r="S15" s="24">
        <f>Tab_SF7!S14</f>
        <v>175</v>
      </c>
      <c r="T15" s="24">
        <f>Tab_SF7!T14</f>
        <v>170</v>
      </c>
      <c r="U15" s="24">
        <f>Tab_SF7!U14</f>
        <v>171</v>
      </c>
      <c r="V15" s="24">
        <v>162</v>
      </c>
      <c r="W15" s="171">
        <v>170</v>
      </c>
      <c r="X15" s="285">
        <v>158</v>
      </c>
      <c r="Y15" s="313">
        <v>160</v>
      </c>
      <c r="Z15" s="313">
        <v>156</v>
      </c>
      <c r="AB15" s="71">
        <v>-8.8235294117647065E-2</v>
      </c>
    </row>
    <row r="16" spans="1:28" s="14" customFormat="1" ht="11.65" customHeight="1" x14ac:dyDescent="0.2">
      <c r="A16" s="83" t="str">
        <f>IF(desc!$B$1=1,desc!$A$29,IF(desc!$B$1=2,desc!$B$29,IF(desc!$B$1=3,desc!$C$29,desc!$D$29)))</f>
        <v>Notes:</v>
      </c>
      <c r="B16" s="27"/>
      <c r="C16" s="27"/>
      <c r="D16" s="27"/>
      <c r="E16" s="27"/>
      <c r="F16" s="27"/>
      <c r="G16" s="27"/>
      <c r="H16" s="27"/>
      <c r="I16" s="27"/>
      <c r="J16" s="27"/>
      <c r="K16" s="27"/>
      <c r="L16" s="27"/>
      <c r="M16" s="27"/>
      <c r="N16" s="27"/>
      <c r="O16" s="27"/>
      <c r="P16" s="27"/>
      <c r="Q16" s="27"/>
      <c r="R16" s="27"/>
      <c r="S16" s="27"/>
      <c r="X16" s="283"/>
      <c r="Y16" s="283"/>
      <c r="Z16" s="283"/>
    </row>
    <row r="17" spans="1:26" ht="10.9" customHeight="1" x14ac:dyDescent="0.2">
      <c r="A17" s="84" t="str">
        <f>IF(desc!$B$1=1,desc!$A$30,IF(desc!$B$1=2,desc!$B$30,IF(desc!$B$1=3,desc!$C$30,desc!$D$30)))</f>
        <v>a) Definition before 2004: number of subscriptions according to the type of connection.</v>
      </c>
      <c r="X17" s="14"/>
      <c r="Y17" s="14"/>
      <c r="Z17" s="14"/>
    </row>
    <row r="18" spans="1:26" ht="10.9" customHeight="1" x14ac:dyDescent="0.2">
      <c r="A18" s="84" t="str">
        <f>IF(desc!$B$1=1,desc!$A$31,IF(desc!$B$1=2,desc!$B$31,IF(desc!$B$1=3,desc!$C$31,desc!$D$31)))</f>
        <v>b) Definition before 2004: xDSL connections.</v>
      </c>
    </row>
    <row r="19" spans="1:26" ht="10.9" customHeight="1" x14ac:dyDescent="0.2">
      <c r="A19" s="84" t="str">
        <f>IF(desc!$B$1=1,desc!$A$32,IF(desc!$B$1=2,desc!$B$32,IF(desc!$B$1=3,desc!$C$32,desc!$D$32)))</f>
        <v>c) This information was not collected in 1998.</v>
      </c>
    </row>
    <row r="20" spans="1:26" ht="10.9" customHeight="1" x14ac:dyDescent="0.2">
      <c r="A20" s="84" t="str">
        <f>IF(desc!$B$1=1,desc!$A$33,IF(desc!$B$1=2,desc!$B$33,IF(desc!$B$1=3,desc!$C$33,desc!$D$33)))</f>
        <v>d) This information was not collected in 1999.</v>
      </c>
    </row>
    <row r="21" spans="1:26" ht="10.9" customHeight="1" x14ac:dyDescent="0.2">
      <c r="A21" s="84" t="str">
        <f>IF(desc!$B$1=1,desc!$A$34,IF(desc!$B$1=2,desc!$B$34,IF(desc!$B$1=3,desc!$C$34,desc!$D$34)))</f>
        <v>e) This information was not collected before 2007.</v>
      </c>
    </row>
    <row r="22" spans="1:26" ht="10.9" customHeight="1" x14ac:dyDescent="0.2">
      <c r="A22" s="84" t="str">
        <f>IF(desc!$B$1=1,desc!$A$35,IF(desc!$B$1=2,desc!$B$35,IF(desc!$B$1=3,desc!$C$35,desc!$D$35)))</f>
        <v xml:space="preserve">f) This information was not collected before 2008. </v>
      </c>
    </row>
    <row r="25" spans="1:26" x14ac:dyDescent="0.2">
      <c r="N25" s="143"/>
      <c r="O25" s="143"/>
      <c r="P25" s="143"/>
      <c r="Q25" s="143"/>
      <c r="R25" s="143"/>
      <c r="S25" s="143"/>
      <c r="T25" s="67"/>
      <c r="U25" s="143"/>
    </row>
    <row r="36" spans="2:5" x14ac:dyDescent="0.2">
      <c r="B36" s="29"/>
      <c r="C36" s="29"/>
      <c r="D36" s="29"/>
      <c r="E36" s="29"/>
    </row>
    <row r="37" spans="2:5" x14ac:dyDescent="0.2">
      <c r="C37" s="29"/>
      <c r="D37" s="29"/>
      <c r="E37" s="29"/>
    </row>
    <row r="38" spans="2:5" ht="13.5" x14ac:dyDescent="0.25">
      <c r="C38" s="29"/>
      <c r="D38" s="29"/>
      <c r="E38" s="3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R55"/>
  <sheetViews>
    <sheetView showGridLines="0" tabSelected="1" zoomScale="90" zoomScaleNormal="90" workbookViewId="0">
      <pane xSplit="1" ySplit="4" topLeftCell="L5" activePane="bottomRight" state="frozen"/>
      <selection pane="topRight" activeCell="B1" sqref="B1"/>
      <selection pane="bottomLeft" activeCell="A7" sqref="A7"/>
      <selection pane="bottomRight" activeCell="A94" sqref="A94"/>
    </sheetView>
  </sheetViews>
  <sheetFormatPr baseColWidth="10" defaultColWidth="11.5703125" defaultRowHeight="12.75" x14ac:dyDescent="0.2"/>
  <cols>
    <col min="1" max="1" width="70.7109375" style="4" customWidth="1"/>
    <col min="2" max="12" width="11.5703125" style="4"/>
    <col min="13" max="16" width="11.5703125" style="4" customWidth="1"/>
    <col min="17" max="16384" width="11.5703125" style="4"/>
  </cols>
  <sheetData>
    <row r="1" spans="1:18" ht="21" customHeight="1" x14ac:dyDescent="0.2">
      <c r="A1" s="75" t="str">
        <f>IF(desc!$B$1=1,desc!$A$37,IF(desc!$B$1=2,desc!$B$37,IF(desc!$B$1=3,desc!$C$37,desc!$D$37)))</f>
        <v>Table SF8 : Services on fixed networks</v>
      </c>
    </row>
    <row r="2" spans="1:18" ht="25.9" customHeight="1" x14ac:dyDescent="0.2">
      <c r="A2" s="76" t="str">
        <f>IF(desc!$B$1=1,desc!$A$38,IF(desc!$B$1=2,desc!$B$38,IF(desc!$B$1=3,desc!$C$38,desc!$D$38)))</f>
        <v>Distribution of broadband internet users according to connection types and bandwidth</v>
      </c>
      <c r="B2" s="7"/>
      <c r="C2" s="7"/>
      <c r="D2" s="7"/>
      <c r="E2" s="7"/>
      <c r="F2" s="7"/>
      <c r="G2" s="7"/>
      <c r="H2" s="7"/>
      <c r="I2" s="7"/>
      <c r="J2" s="7"/>
      <c r="K2" s="7"/>
      <c r="L2" s="7"/>
      <c r="M2" s="7"/>
      <c r="N2" s="7"/>
      <c r="O2" s="7"/>
      <c r="P2" s="7"/>
    </row>
    <row r="3" spans="1:18" ht="4.9000000000000004" customHeight="1" x14ac:dyDescent="0.2">
      <c r="A3" s="77"/>
      <c r="B3" s="7"/>
      <c r="C3" s="7"/>
      <c r="D3" s="7"/>
      <c r="E3" s="7"/>
      <c r="F3" s="7"/>
      <c r="G3" s="7"/>
      <c r="H3" s="7"/>
      <c r="I3" s="7"/>
      <c r="J3" s="7"/>
      <c r="K3" s="7"/>
      <c r="L3" s="7"/>
      <c r="M3" s="7"/>
      <c r="N3" s="7"/>
      <c r="O3" s="7"/>
      <c r="P3" s="7"/>
    </row>
    <row r="4" spans="1:18" x14ac:dyDescent="0.2">
      <c r="A4" s="86" t="str">
        <f>IF(desc!$B$1=1,desc!$A$39,IF(desc!$B$1=2,desc!$B$39,IF(desc!$B$1=3,desc!$C$39,desc!$D$39)))</f>
        <v>Number of internet users (as of 31.12)</v>
      </c>
      <c r="B4" s="31">
        <v>2008</v>
      </c>
      <c r="C4" s="31">
        <v>2009</v>
      </c>
      <c r="D4" s="31">
        <v>2010</v>
      </c>
      <c r="E4" s="31">
        <v>2011</v>
      </c>
      <c r="F4" s="31">
        <v>2012</v>
      </c>
      <c r="G4" s="31">
        <v>2013</v>
      </c>
      <c r="H4" s="31">
        <v>2014</v>
      </c>
      <c r="I4" s="31">
        <v>2015</v>
      </c>
      <c r="J4" s="31">
        <v>2016</v>
      </c>
      <c r="K4" s="31">
        <v>2017</v>
      </c>
      <c r="L4" s="31">
        <v>2018</v>
      </c>
      <c r="M4" s="31">
        <v>2019</v>
      </c>
      <c r="N4" s="315">
        <v>2020</v>
      </c>
      <c r="O4" s="372">
        <v>2021</v>
      </c>
      <c r="P4" s="251">
        <v>2022</v>
      </c>
      <c r="R4" s="203" t="str">
        <f>IF(desc!$B$1=1,desc!$A$91,IF(desc!$B$1=2,desc!$B$91,IF(desc!$B$1=3,desc!$C$91,desc!$D$91)))</f>
        <v>Var. 21-22</v>
      </c>
    </row>
    <row r="5" spans="1:18" ht="13.35" customHeight="1" x14ac:dyDescent="0.2">
      <c r="A5" s="87" t="str">
        <f>IF(desc!$B$1=1,desc!$A$40,IF(desc!$B$1=2,desc!$B$40,IF(desc!$B$1=3,desc!$C$40,desc!$D$40)))</f>
        <v>Of which, those using cable modem connections</v>
      </c>
      <c r="B5" s="130"/>
      <c r="C5" s="130"/>
      <c r="D5" s="130"/>
      <c r="E5" s="130"/>
      <c r="F5" s="130"/>
      <c r="G5" s="130"/>
      <c r="H5" s="130"/>
      <c r="I5" s="130"/>
      <c r="J5" s="130"/>
      <c r="K5" s="130"/>
      <c r="L5" s="130"/>
      <c r="M5" s="265"/>
      <c r="N5" s="316"/>
      <c r="O5" s="373"/>
      <c r="P5" s="172"/>
      <c r="R5" s="18"/>
    </row>
    <row r="6" spans="1:18" x14ac:dyDescent="0.2">
      <c r="A6" s="183" t="str">
        <f>IF(desc!$B$1=1,desc!$A$41,IF(desc!$B$1=2,desc!$B$41,IF(desc!$B$1=3,desc!$C$41,desc!$D$41)))</f>
        <v>of which with downlink transfer rate &lt; 2 Mbit/s</v>
      </c>
      <c r="B6" s="32">
        <v>170412</v>
      </c>
      <c r="C6" s="32">
        <v>130077</v>
      </c>
      <c r="D6" s="32">
        <v>110373</v>
      </c>
      <c r="E6" s="32">
        <v>51999</v>
      </c>
      <c r="F6" s="32">
        <v>12927</v>
      </c>
      <c r="G6" s="32">
        <v>11783</v>
      </c>
      <c r="H6" s="32">
        <v>84309</v>
      </c>
      <c r="I6" s="32">
        <v>105910</v>
      </c>
      <c r="J6" s="32">
        <v>6492</v>
      </c>
      <c r="K6" s="32">
        <v>10182</v>
      </c>
      <c r="L6" s="32">
        <v>2853</v>
      </c>
      <c r="M6" s="266">
        <v>3093</v>
      </c>
      <c r="N6" s="317">
        <v>1703</v>
      </c>
      <c r="O6" s="374">
        <v>1316</v>
      </c>
      <c r="P6" s="252">
        <v>1508</v>
      </c>
      <c r="R6" s="199">
        <v>0.14589665653495401</v>
      </c>
    </row>
    <row r="7" spans="1:18" x14ac:dyDescent="0.2">
      <c r="A7" s="184" t="str">
        <f>IF(desc!$B$1=1,desc!$A$42,IF(desc!$B$1=2,desc!$B$42,IF(desc!$B$1=3,desc!$C$42,desc!$D$42)))</f>
        <v>of which with downlink transfer rate ≥ 2 Mbit/s and &lt; 10 Mbit/s</v>
      </c>
      <c r="B7" s="33">
        <v>426390</v>
      </c>
      <c r="C7" s="33">
        <v>404614</v>
      </c>
      <c r="D7" s="34">
        <v>178016</v>
      </c>
      <c r="E7" s="34">
        <v>199021</v>
      </c>
      <c r="F7" s="34">
        <v>137880</v>
      </c>
      <c r="G7" s="33">
        <v>127202</v>
      </c>
      <c r="H7" s="33">
        <v>152066</v>
      </c>
      <c r="I7" s="33">
        <v>80539</v>
      </c>
      <c r="J7" s="33">
        <v>163384</v>
      </c>
      <c r="K7" s="33">
        <v>139403</v>
      </c>
      <c r="L7" s="33">
        <v>109141</v>
      </c>
      <c r="M7" s="266">
        <v>87910</v>
      </c>
      <c r="N7" s="317">
        <v>11070</v>
      </c>
      <c r="O7" s="374">
        <v>10357</v>
      </c>
      <c r="P7" s="252">
        <v>5116</v>
      </c>
      <c r="R7" s="199">
        <v>-0.50603456599401397</v>
      </c>
    </row>
    <row r="8" spans="1:18" x14ac:dyDescent="0.2">
      <c r="A8" s="185" t="str">
        <f>IF(desc!$B$1=1,desc!$A$43,IF(desc!$B$1=2,desc!$B$43,IF(desc!$B$1=3,desc!$C$43,desc!$D$43)))</f>
        <v>of which with downlink transfer rate ≥ 10 Mbit/s and &lt; 30 Mbit/s b)</v>
      </c>
      <c r="B8" s="35">
        <v>130846</v>
      </c>
      <c r="C8" s="35">
        <v>233359</v>
      </c>
      <c r="D8" s="34">
        <v>510774</v>
      </c>
      <c r="E8" s="34">
        <v>568273</v>
      </c>
      <c r="F8" s="34">
        <v>709736</v>
      </c>
      <c r="G8" s="33">
        <v>387559</v>
      </c>
      <c r="H8" s="33">
        <v>273949</v>
      </c>
      <c r="I8" s="33">
        <v>180518</v>
      </c>
      <c r="J8" s="33">
        <v>98787</v>
      </c>
      <c r="K8" s="33">
        <v>113981</v>
      </c>
      <c r="L8" s="33">
        <v>83472</v>
      </c>
      <c r="M8" s="266">
        <v>58575</v>
      </c>
      <c r="N8" s="317">
        <v>108503</v>
      </c>
      <c r="O8" s="374">
        <v>92972</v>
      </c>
      <c r="P8" s="252">
        <v>81286</v>
      </c>
      <c r="R8" s="199">
        <v>-0.12569375726025001</v>
      </c>
    </row>
    <row r="9" spans="1:18" x14ac:dyDescent="0.2">
      <c r="A9" s="186" t="str">
        <f>IF(desc!$B$1=1,desc!$A$44,IF(desc!$B$1=2,desc!$B$44,IF(desc!$B$1=3,desc!$C$44,desc!$D$44)))</f>
        <v>of which with downlink transfer rate ≥ 30 Mbit/s and &lt; 100 Mbit/s</v>
      </c>
      <c r="B9" s="35" t="s">
        <v>12</v>
      </c>
      <c r="C9" s="35" t="s">
        <v>12</v>
      </c>
      <c r="D9" s="36" t="s">
        <v>12</v>
      </c>
      <c r="E9" s="36" t="s">
        <v>12</v>
      </c>
      <c r="F9" s="36" t="s">
        <v>12</v>
      </c>
      <c r="G9" s="33">
        <v>369501</v>
      </c>
      <c r="H9" s="33">
        <v>359774</v>
      </c>
      <c r="I9" s="33">
        <v>275375</v>
      </c>
      <c r="J9" s="33">
        <v>284033</v>
      </c>
      <c r="K9" s="33">
        <v>350123</v>
      </c>
      <c r="L9" s="33">
        <v>292678</v>
      </c>
      <c r="M9" s="266">
        <v>237830</v>
      </c>
      <c r="N9" s="317">
        <v>186324</v>
      </c>
      <c r="O9" s="374">
        <v>142417</v>
      </c>
      <c r="P9" s="252">
        <v>101308</v>
      </c>
      <c r="R9" s="314">
        <v>-0.28865233785292499</v>
      </c>
    </row>
    <row r="10" spans="1:18" x14ac:dyDescent="0.2">
      <c r="A10" s="187" t="str">
        <f>IF(desc!$B$1=1,desc!$A$45,IF(desc!$B$1=2,desc!$B$45,IF(desc!$B$1=3,desc!$C$45,desc!$D$45)))</f>
        <v xml:space="preserve">of which with downlink transfer rate ≥ 100 Mbit/s </v>
      </c>
      <c r="B10" s="35">
        <v>3373</v>
      </c>
      <c r="C10" s="35">
        <v>1378</v>
      </c>
      <c r="D10" s="34">
        <v>4469</v>
      </c>
      <c r="E10" s="34">
        <v>54609</v>
      </c>
      <c r="F10" s="34">
        <v>117466</v>
      </c>
      <c r="G10" s="33">
        <v>210991</v>
      </c>
      <c r="H10" s="33">
        <v>280117</v>
      </c>
      <c r="I10" s="33">
        <v>576929</v>
      </c>
      <c r="J10" s="33">
        <v>691446</v>
      </c>
      <c r="K10" s="33">
        <v>644905</v>
      </c>
      <c r="L10" s="33">
        <v>643090</v>
      </c>
      <c r="M10" s="266">
        <v>739504</v>
      </c>
      <c r="N10" s="317">
        <v>748296</v>
      </c>
      <c r="O10" s="374">
        <v>809610</v>
      </c>
      <c r="P10" s="252">
        <v>843376</v>
      </c>
      <c r="R10" s="314">
        <v>4.1706500660812003E-2</v>
      </c>
    </row>
    <row r="11" spans="1:18" x14ac:dyDescent="0.2">
      <c r="A11" s="187" t="str">
        <f>IF(desc!$B$1=1,desc!$A$46,IF(desc!$B$1=2,desc!$B$46,IF(desc!$B$1=3,desc!$C$46,desc!$D$46)))</f>
        <v>of which unknown rate</v>
      </c>
      <c r="B11" s="35">
        <v>29781</v>
      </c>
      <c r="C11" s="35">
        <v>22142</v>
      </c>
      <c r="D11" s="34">
        <v>14572</v>
      </c>
      <c r="E11" s="34">
        <v>16404</v>
      </c>
      <c r="F11" s="34" t="s">
        <v>21</v>
      </c>
      <c r="G11" s="33" t="s">
        <v>21</v>
      </c>
      <c r="H11" s="33" t="s">
        <v>21</v>
      </c>
      <c r="I11" s="33" t="s">
        <v>21</v>
      </c>
      <c r="J11" s="33" t="s">
        <v>21</v>
      </c>
      <c r="K11" s="33" t="s">
        <v>21</v>
      </c>
      <c r="L11" s="33" t="s">
        <v>21</v>
      </c>
      <c r="M11" s="266" t="s">
        <v>21</v>
      </c>
      <c r="N11" s="317" t="s">
        <v>21</v>
      </c>
      <c r="O11" s="374" t="s">
        <v>21</v>
      </c>
      <c r="P11" s="252" t="s">
        <v>21</v>
      </c>
      <c r="R11" s="371" t="s">
        <v>21</v>
      </c>
    </row>
    <row r="12" spans="1:18" x14ac:dyDescent="0.2">
      <c r="A12" s="187" t="str">
        <f>IF(desc!$B$1=1,desc!$A$47,IF(desc!$B$1=2,desc!$B$47,IF(desc!$B$1=3,desc!$C$47,desc!$D$47)))</f>
        <v>Total number of users connected via cablem modem</v>
      </c>
      <c r="B12" s="37">
        <v>760802</v>
      </c>
      <c r="C12" s="37">
        <v>791570</v>
      </c>
      <c r="D12" s="38">
        <v>818204</v>
      </c>
      <c r="E12" s="38">
        <v>890306</v>
      </c>
      <c r="F12" s="38">
        <v>978009</v>
      </c>
      <c r="G12" s="39">
        <v>1107036</v>
      </c>
      <c r="H12" s="39">
        <v>1150215</v>
      </c>
      <c r="I12" s="39">
        <v>1219271</v>
      </c>
      <c r="J12" s="39">
        <v>1244142</v>
      </c>
      <c r="K12" s="39">
        <v>1258594</v>
      </c>
      <c r="L12" s="39">
        <v>1131234</v>
      </c>
      <c r="M12" s="330">
        <v>1126912</v>
      </c>
      <c r="N12" s="331">
        <v>1055896</v>
      </c>
      <c r="O12" s="375">
        <v>1056672</v>
      </c>
      <c r="P12" s="332">
        <v>1032594</v>
      </c>
      <c r="R12" s="328">
        <v>-2.2786635777232701E-2</v>
      </c>
    </row>
    <row r="13" spans="1:18" s="14" customFormat="1" x14ac:dyDescent="0.2">
      <c r="A13" s="188" t="str">
        <f>IF(desc!$B$1=1,desc!$A$48,IF(desc!$B$1=2,desc!$B$48,IF(desc!$B$1=3,desc!$C$48,desc!$D$48)))</f>
        <v xml:space="preserve"> Of which, those using copper connections with DSL equipment</v>
      </c>
      <c r="B13" s="147"/>
      <c r="C13" s="147"/>
      <c r="D13" s="147"/>
      <c r="E13" s="147"/>
      <c r="F13" s="147"/>
      <c r="G13" s="147"/>
      <c r="H13" s="147"/>
      <c r="I13" s="37"/>
      <c r="J13" s="37"/>
      <c r="K13" s="37"/>
      <c r="L13" s="37"/>
      <c r="M13" s="333"/>
      <c r="N13" s="331"/>
      <c r="O13" s="375"/>
      <c r="P13" s="332"/>
      <c r="R13" s="314"/>
    </row>
    <row r="14" spans="1:18" ht="13.35" customHeight="1" x14ac:dyDescent="0.2">
      <c r="A14" s="183" t="str">
        <f>IF(desc!$B$1=1,desc!$A$49,IF(desc!$B$1=2,desc!$B$49,IF(desc!$B$1=3,desc!$C$49,desc!$D$49)))</f>
        <v>of which with downlink transfer rate &lt; 2 Mbit/s</v>
      </c>
      <c r="B14" s="40">
        <v>281234</v>
      </c>
      <c r="C14" s="40">
        <v>386084</v>
      </c>
      <c r="D14" s="41">
        <v>415553</v>
      </c>
      <c r="E14" s="41">
        <v>402831</v>
      </c>
      <c r="F14" s="41">
        <v>394816</v>
      </c>
      <c r="G14" s="42">
        <v>158121</v>
      </c>
      <c r="H14" s="42">
        <v>126109</v>
      </c>
      <c r="I14" s="42">
        <v>135511</v>
      </c>
      <c r="J14" s="42">
        <v>86757</v>
      </c>
      <c r="K14" s="42">
        <v>3005</v>
      </c>
      <c r="L14" s="42">
        <v>681</v>
      </c>
      <c r="M14" s="267">
        <v>209</v>
      </c>
      <c r="N14" s="318">
        <v>141</v>
      </c>
      <c r="O14" s="376">
        <v>2038</v>
      </c>
      <c r="P14" s="257">
        <v>1498</v>
      </c>
      <c r="R14" s="314">
        <v>-0.26496565260058902</v>
      </c>
    </row>
    <row r="15" spans="1:18" x14ac:dyDescent="0.2">
      <c r="A15" s="184" t="str">
        <f>IF(desc!$B$1=1,desc!$A$50,IF(desc!$B$1=2,desc!$B$50,IF(desc!$B$1=3,desc!$C$50,desc!$D$50)))</f>
        <v>of which with downlink transfer rate ≥ 2 Mbit/s and &lt; 10 Mbit/s</v>
      </c>
      <c r="B15" s="40">
        <v>1353676</v>
      </c>
      <c r="C15" s="40">
        <v>1047647</v>
      </c>
      <c r="D15" s="41">
        <v>1259689</v>
      </c>
      <c r="E15" s="41">
        <v>1070972</v>
      </c>
      <c r="F15" s="41">
        <v>832047</v>
      </c>
      <c r="G15" s="42">
        <v>581779</v>
      </c>
      <c r="H15" s="42">
        <v>611077</v>
      </c>
      <c r="I15" s="42">
        <v>606354</v>
      </c>
      <c r="J15" s="42">
        <v>306729</v>
      </c>
      <c r="K15" s="42">
        <v>88401</v>
      </c>
      <c r="L15" s="42">
        <v>59811</v>
      </c>
      <c r="M15" s="267">
        <v>38080</v>
      </c>
      <c r="N15" s="318">
        <v>32731</v>
      </c>
      <c r="O15" s="376">
        <v>21007</v>
      </c>
      <c r="P15" s="257">
        <v>17739</v>
      </c>
      <c r="R15" s="314">
        <v>-0.155567191888418</v>
      </c>
    </row>
    <row r="16" spans="1:18" x14ac:dyDescent="0.2">
      <c r="A16" s="185" t="str">
        <f>IF(desc!$B$1=1,desc!$A$51,IF(desc!$B$1=2,desc!$B$51,IF(desc!$B$1=3,desc!$C$51,desc!$D$51)))</f>
        <v>of which with downlink transfer rate ≥ 10 Mbit/s and &lt; 30 Mbit/s b)</v>
      </c>
      <c r="B16" s="40">
        <v>69353</v>
      </c>
      <c r="C16" s="40">
        <v>447179</v>
      </c>
      <c r="D16" s="41">
        <v>388509</v>
      </c>
      <c r="E16" s="41">
        <v>676794</v>
      </c>
      <c r="F16" s="41">
        <v>960865</v>
      </c>
      <c r="G16" s="42">
        <v>1028879</v>
      </c>
      <c r="H16" s="42">
        <v>828780.57609861856</v>
      </c>
      <c r="I16" s="42">
        <v>904016</v>
      </c>
      <c r="J16" s="42">
        <v>1016170</v>
      </c>
      <c r="K16" s="41">
        <v>246026</v>
      </c>
      <c r="L16" s="41">
        <v>146296</v>
      </c>
      <c r="M16" s="267">
        <v>183522</v>
      </c>
      <c r="N16" s="318">
        <v>146947</v>
      </c>
      <c r="O16" s="376">
        <v>91512</v>
      </c>
      <c r="P16" s="257">
        <v>72247</v>
      </c>
      <c r="R16" s="314">
        <v>-0.210518839059358</v>
      </c>
    </row>
    <row r="17" spans="1:18" x14ac:dyDescent="0.2">
      <c r="A17" s="186" t="str">
        <f>IF(desc!$B$1=1,desc!$A$52,IF(desc!$B$1=2,desc!$B$52,IF(desc!$B$1=3,desc!$C$52,desc!$D$52)))</f>
        <v>of which with downlink transfer rate ≥ 30 Mbit/s and &lt; 100 Mbit/s</v>
      </c>
      <c r="B17" s="35" t="s">
        <v>12</v>
      </c>
      <c r="C17" s="35" t="s">
        <v>12</v>
      </c>
      <c r="D17" s="36" t="s">
        <v>12</v>
      </c>
      <c r="E17" s="36" t="s">
        <v>12</v>
      </c>
      <c r="F17" s="36" t="s">
        <v>12</v>
      </c>
      <c r="G17" s="42">
        <v>439698</v>
      </c>
      <c r="H17" s="42">
        <v>288708.42390138132</v>
      </c>
      <c r="I17" s="42">
        <v>271914</v>
      </c>
      <c r="J17" s="42">
        <v>504243</v>
      </c>
      <c r="K17" s="41">
        <v>1056358</v>
      </c>
      <c r="L17" s="41">
        <v>984947</v>
      </c>
      <c r="M17" s="267">
        <v>768415</v>
      </c>
      <c r="N17" s="318">
        <v>579583</v>
      </c>
      <c r="O17" s="376">
        <v>367014</v>
      </c>
      <c r="P17" s="257">
        <v>254965</v>
      </c>
      <c r="R17" s="314">
        <v>-0.30529898042036502</v>
      </c>
    </row>
    <row r="18" spans="1:18" x14ac:dyDescent="0.2">
      <c r="A18" s="187" t="str">
        <f>IF(desc!$B$1=1,desc!$A$53,IF(desc!$B$1=2,desc!$B$53,IF(desc!$B$1=3,desc!$C$53,desc!$D$53)))</f>
        <v xml:space="preserve">of which with downlink transfer rate ≥ 100 Mbit/s </v>
      </c>
      <c r="B18" s="40">
        <v>60</v>
      </c>
      <c r="C18" s="40">
        <v>21</v>
      </c>
      <c r="D18" s="41">
        <v>427</v>
      </c>
      <c r="E18" s="41">
        <v>143</v>
      </c>
      <c r="F18" s="41">
        <v>33</v>
      </c>
      <c r="G18" s="42">
        <v>280</v>
      </c>
      <c r="H18" s="42">
        <v>346024</v>
      </c>
      <c r="I18" s="42">
        <v>258858</v>
      </c>
      <c r="J18" s="42">
        <v>163113</v>
      </c>
      <c r="K18" s="41">
        <v>665462</v>
      </c>
      <c r="L18" s="41">
        <v>829055</v>
      </c>
      <c r="M18" s="334">
        <v>1051121</v>
      </c>
      <c r="N18" s="335">
        <v>1270123</v>
      </c>
      <c r="O18" s="377">
        <v>1553465</v>
      </c>
      <c r="P18" s="336">
        <v>1574485</v>
      </c>
      <c r="R18" s="314">
        <v>1.35310418966633E-2</v>
      </c>
    </row>
    <row r="19" spans="1:18" x14ac:dyDescent="0.2">
      <c r="A19" s="187" t="str">
        <f>IF(desc!$B$1=1,desc!$A$54,IF(desc!$B$1=2,desc!$B$54,IF(desc!$B$1=3,desc!$C$54,desc!$D$54)))</f>
        <v>of which unknown rate</v>
      </c>
      <c r="B19" s="40">
        <v>81877</v>
      </c>
      <c r="C19" s="40">
        <v>54931</v>
      </c>
      <c r="D19" s="41">
        <v>11984</v>
      </c>
      <c r="E19" s="41">
        <v>8400</v>
      </c>
      <c r="F19" s="34" t="s">
        <v>21</v>
      </c>
      <c r="G19" s="33" t="s">
        <v>21</v>
      </c>
      <c r="H19" s="33" t="s">
        <v>21</v>
      </c>
      <c r="I19" s="33" t="s">
        <v>21</v>
      </c>
      <c r="J19" s="33" t="s">
        <v>21</v>
      </c>
      <c r="K19" s="34" t="s">
        <v>21</v>
      </c>
      <c r="L19" s="34" t="s">
        <v>21</v>
      </c>
      <c r="M19" s="266" t="s">
        <v>21</v>
      </c>
      <c r="N19" s="317" t="s">
        <v>21</v>
      </c>
      <c r="O19" s="374" t="s">
        <v>21</v>
      </c>
      <c r="P19" s="252" t="s">
        <v>21</v>
      </c>
      <c r="R19" s="371" t="s">
        <v>21</v>
      </c>
    </row>
    <row r="20" spans="1:18" x14ac:dyDescent="0.2">
      <c r="A20" s="187" t="str">
        <f>IF(desc!$B$1=1,desc!$A$55,IF(desc!$B$1=2,desc!$B$55,IF(desc!$B$1=3,desc!$C$55,desc!$D$55)))</f>
        <v>Total number of users connected via DSL equipment</v>
      </c>
      <c r="B20" s="43">
        <v>1786200</v>
      </c>
      <c r="C20" s="43">
        <v>1935862</v>
      </c>
      <c r="D20" s="44">
        <v>2076162</v>
      </c>
      <c r="E20" s="44">
        <v>2159140</v>
      </c>
      <c r="F20" s="44">
        <v>2187761</v>
      </c>
      <c r="G20" s="45">
        <v>2208757</v>
      </c>
      <c r="H20" s="45">
        <v>2200699</v>
      </c>
      <c r="I20" s="45">
        <v>2176653</v>
      </c>
      <c r="J20" s="45">
        <v>2077012</v>
      </c>
      <c r="K20" s="44">
        <v>2059252</v>
      </c>
      <c r="L20" s="44">
        <v>2020790</v>
      </c>
      <c r="M20" s="337">
        <v>2041347</v>
      </c>
      <c r="N20" s="338">
        <v>2029525</v>
      </c>
      <c r="O20" s="378">
        <v>2035036</v>
      </c>
      <c r="P20" s="339">
        <v>1920934</v>
      </c>
      <c r="R20" s="328">
        <v>-5.6068786989517602E-2</v>
      </c>
    </row>
    <row r="21" spans="1:18" x14ac:dyDescent="0.2">
      <c r="A21" s="189" t="str">
        <f>IF(desc!$B$1=1,desc!$A$56,IF(desc!$B$1=2,desc!$B$56,IF(desc!$B$1=3,desc!$C$56,desc!$D$56)))</f>
        <v>Of which, those using optical fibre FTTH</v>
      </c>
      <c r="B21" s="150"/>
      <c r="C21" s="150"/>
      <c r="D21" s="150"/>
      <c r="E21" s="150"/>
      <c r="F21" s="150"/>
      <c r="G21" s="150"/>
      <c r="H21" s="150"/>
      <c r="I21" s="340"/>
      <c r="J21" s="340"/>
      <c r="K21" s="341"/>
      <c r="L21" s="341"/>
      <c r="M21" s="342"/>
      <c r="N21" s="343"/>
      <c r="O21" s="379"/>
      <c r="P21" s="344"/>
      <c r="R21" s="314"/>
    </row>
    <row r="22" spans="1:18" x14ac:dyDescent="0.2">
      <c r="A22" s="183" t="str">
        <f>IF(desc!$B$1=1,desc!$A$57,IF(desc!$B$1=2,desc!$B$57,IF(desc!$B$1=3,desc!$C$57,desc!$D$57)))</f>
        <v>of which with downlink transfer rate &lt; 2 Mbit/s</v>
      </c>
      <c r="B22" s="40">
        <v>1778</v>
      </c>
      <c r="C22" s="40">
        <v>921</v>
      </c>
      <c r="D22" s="41">
        <v>1280</v>
      </c>
      <c r="E22" s="41">
        <v>1498</v>
      </c>
      <c r="F22" s="41">
        <v>1301</v>
      </c>
      <c r="G22" s="42">
        <v>913</v>
      </c>
      <c r="H22" s="42">
        <v>522</v>
      </c>
      <c r="I22" s="42">
        <v>225</v>
      </c>
      <c r="J22" s="42">
        <v>68</v>
      </c>
      <c r="K22" s="41">
        <v>2129</v>
      </c>
      <c r="L22" s="41">
        <v>23</v>
      </c>
      <c r="M22" s="334">
        <v>885</v>
      </c>
      <c r="N22" s="335">
        <v>54</v>
      </c>
      <c r="O22" s="377">
        <v>792</v>
      </c>
      <c r="P22" s="336">
        <v>1916</v>
      </c>
      <c r="R22" s="314">
        <v>1.41919191919192</v>
      </c>
    </row>
    <row r="23" spans="1:18" x14ac:dyDescent="0.2">
      <c r="A23" s="184" t="str">
        <f>IF(desc!$B$1=1,desc!$A$58,IF(desc!$B$1=2,desc!$B$58,IF(desc!$B$1=3,desc!$C$58,desc!$D$58)))</f>
        <v>of which with downlink transfer rate ≥ 2 Mbit/s and &lt; 10 Mbit/s</v>
      </c>
      <c r="B23" s="40">
        <v>689</v>
      </c>
      <c r="C23" s="40">
        <v>1839</v>
      </c>
      <c r="D23" s="41">
        <v>2739</v>
      </c>
      <c r="E23" s="41">
        <v>3203</v>
      </c>
      <c r="F23" s="41">
        <v>3354</v>
      </c>
      <c r="G23" s="42">
        <v>15926</v>
      </c>
      <c r="H23" s="42">
        <v>2498</v>
      </c>
      <c r="I23" s="42">
        <v>2869</v>
      </c>
      <c r="J23" s="42">
        <v>12345</v>
      </c>
      <c r="K23" s="41">
        <v>6476</v>
      </c>
      <c r="L23" s="41">
        <v>7743</v>
      </c>
      <c r="M23" s="334">
        <v>7025</v>
      </c>
      <c r="N23" s="335">
        <v>3229</v>
      </c>
      <c r="O23" s="377">
        <v>2797</v>
      </c>
      <c r="P23" s="336">
        <v>3139</v>
      </c>
      <c r="R23" s="314">
        <v>0.122273864855202</v>
      </c>
    </row>
    <row r="24" spans="1:18" x14ac:dyDescent="0.2">
      <c r="A24" s="185" t="str">
        <f>IF(desc!$B$1=1,desc!$A$59,IF(desc!$B$1=2,desc!$B$59,IF(desc!$B$1=3,desc!$C$59,desc!$D$59)))</f>
        <v>of which with downlink transfer rate ≥ 10 Mbit/s and &lt; 30 Mbit/s b)</v>
      </c>
      <c r="B24" s="40">
        <v>904</v>
      </c>
      <c r="C24" s="40">
        <v>3039</v>
      </c>
      <c r="D24" s="41">
        <v>7020</v>
      </c>
      <c r="E24" s="41">
        <v>12860</v>
      </c>
      <c r="F24" s="41">
        <v>32804</v>
      </c>
      <c r="G24" s="42">
        <v>31337</v>
      </c>
      <c r="H24" s="42">
        <v>94771</v>
      </c>
      <c r="I24" s="42">
        <v>204744</v>
      </c>
      <c r="J24" s="42">
        <v>347667</v>
      </c>
      <c r="K24" s="41">
        <v>34171</v>
      </c>
      <c r="L24" s="41">
        <v>59121</v>
      </c>
      <c r="M24" s="334">
        <v>22594</v>
      </c>
      <c r="N24" s="335">
        <v>20728</v>
      </c>
      <c r="O24" s="377">
        <v>17518</v>
      </c>
      <c r="P24" s="336">
        <v>17946</v>
      </c>
      <c r="R24" s="314">
        <v>2.4432012786847802E-2</v>
      </c>
    </row>
    <row r="25" spans="1:18" x14ac:dyDescent="0.2">
      <c r="A25" s="186" t="str">
        <f>IF(desc!$B$1=1,desc!$A$60,IF(desc!$B$1=2,desc!$B$60,IF(desc!$B$1=3,desc!$C$60,desc!$D$60)))</f>
        <v>of which with downlink transfer rate ≥ 30 Mbit/s and &lt; 100 Mbit/s</v>
      </c>
      <c r="B25" s="35" t="s">
        <v>12</v>
      </c>
      <c r="C25" s="35" t="s">
        <v>12</v>
      </c>
      <c r="D25" s="36" t="s">
        <v>12</v>
      </c>
      <c r="E25" s="36" t="s">
        <v>12</v>
      </c>
      <c r="F25" s="36" t="s">
        <v>12</v>
      </c>
      <c r="G25" s="42">
        <v>69511</v>
      </c>
      <c r="H25" s="42">
        <v>79332</v>
      </c>
      <c r="I25" s="42">
        <v>79641</v>
      </c>
      <c r="J25" s="42">
        <v>44895</v>
      </c>
      <c r="K25" s="41">
        <v>76220</v>
      </c>
      <c r="L25" s="41">
        <v>90305</v>
      </c>
      <c r="M25" s="334">
        <v>80108</v>
      </c>
      <c r="N25" s="335">
        <v>77631</v>
      </c>
      <c r="O25" s="377">
        <v>53571</v>
      </c>
      <c r="P25" s="336">
        <v>41477</v>
      </c>
      <c r="R25" s="314">
        <v>-0.22575647271844801</v>
      </c>
    </row>
    <row r="26" spans="1:18" x14ac:dyDescent="0.2">
      <c r="A26" s="186" t="str">
        <f>IF(desc!$B$1=1,desc!$A$61,IF(desc!$B$1=2,desc!$B$61,IF(desc!$B$1=3,desc!$C$61,desc!$D$61)))</f>
        <v>of which with downlink transfer rate ≥ 100 Mbit/s and &lt; 1 Gbit/s e)</v>
      </c>
      <c r="B26" s="40">
        <v>450</v>
      </c>
      <c r="C26" s="40">
        <v>723</v>
      </c>
      <c r="D26" s="41">
        <v>929</v>
      </c>
      <c r="E26" s="41">
        <v>5507</v>
      </c>
      <c r="F26" s="41">
        <v>742</v>
      </c>
      <c r="G26" s="42">
        <v>2249</v>
      </c>
      <c r="H26" s="42">
        <v>5506</v>
      </c>
      <c r="I26" s="42">
        <v>14039</v>
      </c>
      <c r="J26" s="42">
        <v>44176</v>
      </c>
      <c r="K26" s="41">
        <v>475312</v>
      </c>
      <c r="L26" s="41">
        <v>103079</v>
      </c>
      <c r="M26" s="334">
        <v>167127</v>
      </c>
      <c r="N26" s="335">
        <v>193756</v>
      </c>
      <c r="O26" s="377">
        <v>115811</v>
      </c>
      <c r="P26" s="336">
        <v>139015</v>
      </c>
      <c r="R26" s="314">
        <v>0.20036093289929299</v>
      </c>
    </row>
    <row r="27" spans="1:18" x14ac:dyDescent="0.2">
      <c r="A27" s="186" t="str">
        <f>IF(desc!$B$1=1,desc!$A$62,IF(desc!$B$1=2,desc!$B$62,IF(desc!$B$1=3,desc!$C$62,desc!$D$62)))</f>
        <v>of which with downlink transfer rate ≥ 1 Gbit/s</v>
      </c>
      <c r="B27" s="148" t="s">
        <v>13</v>
      </c>
      <c r="C27" s="148" t="s">
        <v>13</v>
      </c>
      <c r="D27" s="148" t="s">
        <v>13</v>
      </c>
      <c r="E27" s="148" t="s">
        <v>13</v>
      </c>
      <c r="F27" s="148" t="s">
        <v>13</v>
      </c>
      <c r="G27" s="148" t="s">
        <v>13</v>
      </c>
      <c r="H27" s="148" t="s">
        <v>13</v>
      </c>
      <c r="I27" s="42" t="s">
        <v>13</v>
      </c>
      <c r="J27" s="42" t="s">
        <v>13</v>
      </c>
      <c r="K27" s="41" t="s">
        <v>13</v>
      </c>
      <c r="L27" s="41">
        <v>460018</v>
      </c>
      <c r="M27" s="334">
        <v>567254</v>
      </c>
      <c r="N27" s="335">
        <v>629838</v>
      </c>
      <c r="O27" s="377">
        <v>886577</v>
      </c>
      <c r="P27" s="336">
        <v>941666</v>
      </c>
      <c r="R27" s="314">
        <v>6.2136734880331897E-2</v>
      </c>
    </row>
    <row r="28" spans="1:18" x14ac:dyDescent="0.2">
      <c r="A28" s="187" t="str">
        <f>IF(desc!$B$1=1,desc!$A$63,IF(desc!$B$1=2,desc!$B$63,IF(desc!$B$1=3,desc!$C$63,desc!$D$63)))</f>
        <v>of which unknown rate</v>
      </c>
      <c r="B28" s="40">
        <v>139</v>
      </c>
      <c r="C28" s="40">
        <v>103</v>
      </c>
      <c r="D28" s="41">
        <v>610</v>
      </c>
      <c r="E28" s="41">
        <v>1172</v>
      </c>
      <c r="F28" s="34" t="s">
        <v>21</v>
      </c>
      <c r="G28" s="33" t="s">
        <v>21</v>
      </c>
      <c r="H28" s="33" t="s">
        <v>21</v>
      </c>
      <c r="I28" s="33" t="s">
        <v>21</v>
      </c>
      <c r="J28" s="33" t="s">
        <v>21</v>
      </c>
      <c r="K28" s="34" t="s">
        <v>21</v>
      </c>
      <c r="L28" s="34" t="s">
        <v>21</v>
      </c>
      <c r="M28" s="266" t="s">
        <v>21</v>
      </c>
      <c r="N28" s="317" t="s">
        <v>21</v>
      </c>
      <c r="O28" s="374" t="s">
        <v>21</v>
      </c>
      <c r="P28" s="252" t="s">
        <v>21</v>
      </c>
      <c r="R28" s="371" t="s">
        <v>21</v>
      </c>
    </row>
    <row r="29" spans="1:18" x14ac:dyDescent="0.2">
      <c r="A29" s="190" t="str">
        <f>IF(desc!$B$1=1,desc!$A$64,IF(desc!$B$1=2,desc!$B$64,IF(desc!$B$1=3,desc!$C$64,desc!$D$64)))</f>
        <v>Total number of users connected via optical fibre FTTH</v>
      </c>
      <c r="B29" s="43">
        <v>3960</v>
      </c>
      <c r="C29" s="43">
        <v>6625</v>
      </c>
      <c r="D29" s="44">
        <v>12578</v>
      </c>
      <c r="E29" s="44">
        <v>24240</v>
      </c>
      <c r="F29" s="44">
        <v>38201</v>
      </c>
      <c r="G29" s="45">
        <v>119936</v>
      </c>
      <c r="H29" s="45">
        <v>182629</v>
      </c>
      <c r="I29" s="45">
        <v>301518</v>
      </c>
      <c r="J29" s="45">
        <v>449151</v>
      </c>
      <c r="K29" s="44">
        <v>594308</v>
      </c>
      <c r="L29" s="44">
        <v>720289</v>
      </c>
      <c r="M29" s="337">
        <v>844993</v>
      </c>
      <c r="N29" s="338">
        <v>925236</v>
      </c>
      <c r="O29" s="378">
        <v>1077066</v>
      </c>
      <c r="P29" s="339">
        <v>1145159</v>
      </c>
      <c r="R29" s="328">
        <v>6.3220823979217605E-2</v>
      </c>
    </row>
    <row r="30" spans="1:18" x14ac:dyDescent="0.2">
      <c r="A30" s="191" t="str">
        <f>IF(desc!$B$1=1,desc!$A$65,IF(desc!$B$1=2,desc!$B$65,IF(desc!$B$1=3,desc!$C$65,desc!$D$65)))</f>
        <v>Of which via fixed WiMAX connections</v>
      </c>
      <c r="B30" s="43">
        <v>0</v>
      </c>
      <c r="C30" s="43">
        <v>0</v>
      </c>
      <c r="D30" s="44">
        <v>0</v>
      </c>
      <c r="E30" s="44">
        <v>0</v>
      </c>
      <c r="F30" s="44">
        <v>10</v>
      </c>
      <c r="G30" s="45">
        <v>52</v>
      </c>
      <c r="H30" s="45">
        <v>102</v>
      </c>
      <c r="I30" s="45">
        <v>155</v>
      </c>
      <c r="J30" s="45">
        <v>332</v>
      </c>
      <c r="K30" s="44">
        <v>207</v>
      </c>
      <c r="L30" s="44">
        <v>199</v>
      </c>
      <c r="M30" s="337">
        <v>152</v>
      </c>
      <c r="N30" s="338">
        <v>9</v>
      </c>
      <c r="O30" s="378">
        <v>0</v>
      </c>
      <c r="P30" s="339">
        <v>6</v>
      </c>
      <c r="R30" s="328" t="s">
        <v>358</v>
      </c>
    </row>
    <row r="31" spans="1:18" x14ac:dyDescent="0.2">
      <c r="A31" s="192" t="str">
        <f>IF(desc!$B$1=1,desc!$A$66,IF(desc!$B$1=2,desc!$B$66,IF(desc!$B$1=3,desc!$C$66,desc!$D$66)))</f>
        <v>By other types of connection (excluding use of hotspots)</v>
      </c>
      <c r="B31" s="46">
        <v>5248</v>
      </c>
      <c r="C31" s="46">
        <v>5092</v>
      </c>
      <c r="D31" s="47">
        <v>4561</v>
      </c>
      <c r="E31" s="47">
        <v>2698</v>
      </c>
      <c r="F31" s="47">
        <v>6650</v>
      </c>
      <c r="G31" s="48">
        <v>2313</v>
      </c>
      <c r="H31" s="48">
        <v>2341</v>
      </c>
      <c r="I31" s="48">
        <v>2966</v>
      </c>
      <c r="J31" s="48">
        <v>2888</v>
      </c>
      <c r="K31" s="47">
        <v>3164</v>
      </c>
      <c r="L31" s="47">
        <v>9691</v>
      </c>
      <c r="M31" s="270">
        <v>9116</v>
      </c>
      <c r="N31" s="321">
        <v>4076</v>
      </c>
      <c r="O31" s="380">
        <v>3987</v>
      </c>
      <c r="P31" s="260">
        <v>4503</v>
      </c>
      <c r="R31" s="328">
        <v>0.129420617005267</v>
      </c>
    </row>
    <row r="32" spans="1:18" x14ac:dyDescent="0.2">
      <c r="A32" s="193" t="str">
        <f>IF(desc!$B$1=1,desc!$A$67,IF(desc!$B$1=2,desc!$B$67,IF(desc!$B$1=3,desc!$C$67,desc!$D$67)))</f>
        <v>Number of broadband internet users</v>
      </c>
      <c r="B32" s="152"/>
      <c r="C32" s="152"/>
      <c r="D32" s="152"/>
      <c r="E32" s="152"/>
      <c r="F32" s="152"/>
      <c r="G32" s="152"/>
      <c r="H32" s="152"/>
      <c r="I32" s="345"/>
      <c r="J32" s="345"/>
      <c r="K32" s="346"/>
      <c r="L32" s="346"/>
      <c r="M32" s="347"/>
      <c r="N32" s="348"/>
      <c r="O32" s="381"/>
      <c r="P32" s="349"/>
      <c r="R32" s="314"/>
    </row>
    <row r="33" spans="1:18" x14ac:dyDescent="0.2">
      <c r="A33" s="183" t="str">
        <f>IF(desc!$B$1=1,desc!$A$68,IF(desc!$B$1=2,desc!$B$68,IF(desc!$B$1=3,desc!$C$68,desc!$D$68)))</f>
        <v>of which with downlink transfer rate &lt; 2 Mbit/s</v>
      </c>
      <c r="B33" s="40">
        <v>453424</v>
      </c>
      <c r="C33" s="40">
        <v>517082</v>
      </c>
      <c r="D33" s="41">
        <v>527206</v>
      </c>
      <c r="E33" s="41">
        <v>456328</v>
      </c>
      <c r="F33" s="41">
        <v>409044</v>
      </c>
      <c r="G33" s="42">
        <v>170817</v>
      </c>
      <c r="H33" s="42">
        <v>210940</v>
      </c>
      <c r="I33" s="42">
        <v>241646</v>
      </c>
      <c r="J33" s="42">
        <v>93317</v>
      </c>
      <c r="K33" s="41">
        <v>15316</v>
      </c>
      <c r="L33" s="41">
        <v>3557</v>
      </c>
      <c r="M33" s="267">
        <v>4187</v>
      </c>
      <c r="N33" s="318">
        <v>1898</v>
      </c>
      <c r="O33" s="376">
        <v>4146</v>
      </c>
      <c r="P33" s="257">
        <v>4922</v>
      </c>
      <c r="R33" s="314">
        <v>0.18716835504100299</v>
      </c>
    </row>
    <row r="34" spans="1:18" x14ac:dyDescent="0.2">
      <c r="A34" s="184" t="str">
        <f>IF(desc!$B$1=1,desc!$A$69,IF(desc!$B$1=2,desc!$B$69,IF(desc!$B$1=3,desc!$C$69,desc!$D$69)))</f>
        <v>of which with downlink transfer rate ≥ 2 Mbit/s and &lt; 10 Mbit/s</v>
      </c>
      <c r="B34" s="40">
        <v>1780755</v>
      </c>
      <c r="C34" s="40">
        <v>1454100</v>
      </c>
      <c r="D34" s="41">
        <v>1440444</v>
      </c>
      <c r="E34" s="41">
        <v>1273196</v>
      </c>
      <c r="F34" s="41">
        <v>973281</v>
      </c>
      <c r="G34" s="42">
        <v>724907</v>
      </c>
      <c r="H34" s="42">
        <v>765641</v>
      </c>
      <c r="I34" s="42">
        <v>689762</v>
      </c>
      <c r="J34" s="42">
        <v>482458</v>
      </c>
      <c r="K34" s="41">
        <v>234280</v>
      </c>
      <c r="L34" s="41">
        <v>176695</v>
      </c>
      <c r="M34" s="267">
        <v>133015</v>
      </c>
      <c r="N34" s="318">
        <v>47030</v>
      </c>
      <c r="O34" s="376">
        <v>34161</v>
      </c>
      <c r="P34" s="257">
        <v>25994</v>
      </c>
      <c r="R34" s="314">
        <v>-0.23907379760545699</v>
      </c>
    </row>
    <row r="35" spans="1:18" x14ac:dyDescent="0.2">
      <c r="A35" s="185" t="str">
        <f>IF(desc!$B$1=1,desc!$A$70,IF(desc!$B$1=2,desc!$B$70,IF(desc!$B$1=3,desc!$C$70,desc!$D$70)))</f>
        <v>of which with downlink transfer rate ≥ 10 Mbit/s and &lt; 30 Mbit/s b)</v>
      </c>
      <c r="B35" s="49">
        <v>201103</v>
      </c>
      <c r="C35" s="49">
        <v>683577</v>
      </c>
      <c r="D35" s="50">
        <v>906303</v>
      </c>
      <c r="E35" s="50">
        <v>1257927</v>
      </c>
      <c r="F35" s="50">
        <v>1703405</v>
      </c>
      <c r="G35" s="51">
        <v>1447775</v>
      </c>
      <c r="H35" s="51">
        <v>1197500.5760986186</v>
      </c>
      <c r="I35" s="51">
        <v>1289278</v>
      </c>
      <c r="J35" s="51">
        <v>1462624</v>
      </c>
      <c r="K35" s="50">
        <v>394178</v>
      </c>
      <c r="L35" s="50">
        <v>288889</v>
      </c>
      <c r="M35" s="268">
        <v>264691</v>
      </c>
      <c r="N35" s="319">
        <v>276178</v>
      </c>
      <c r="O35" s="382">
        <v>202002</v>
      </c>
      <c r="P35" s="258">
        <v>171479</v>
      </c>
      <c r="R35" s="314">
        <v>-0.151102464332036</v>
      </c>
    </row>
    <row r="36" spans="1:18" x14ac:dyDescent="0.2">
      <c r="A36" s="186" t="str">
        <f>IF(desc!$B$1=1,desc!$A$71,IF(desc!$B$1=2,desc!$B$71,IF(desc!$B$1=3,desc!$C$71,desc!$D$71)))</f>
        <v>of which with downlink transfer rate ≥ 30 Mbit/s and &lt; 100 Mbit/s</v>
      </c>
      <c r="B36" s="35" t="s">
        <v>12</v>
      </c>
      <c r="C36" s="35" t="s">
        <v>12</v>
      </c>
      <c r="D36" s="36" t="s">
        <v>12</v>
      </c>
      <c r="E36" s="36" t="s">
        <v>12</v>
      </c>
      <c r="F36" s="36" t="s">
        <v>12</v>
      </c>
      <c r="G36" s="42">
        <v>878710</v>
      </c>
      <c r="H36" s="42">
        <v>727814.42390138132</v>
      </c>
      <c r="I36" s="42">
        <v>626930</v>
      </c>
      <c r="J36" s="42">
        <v>833171</v>
      </c>
      <c r="K36" s="41">
        <v>1482701</v>
      </c>
      <c r="L36" s="41">
        <v>1367930</v>
      </c>
      <c r="M36" s="267">
        <v>1086353</v>
      </c>
      <c r="N36" s="318">
        <v>843538</v>
      </c>
      <c r="O36" s="376">
        <v>563002</v>
      </c>
      <c r="P36" s="257">
        <v>397750</v>
      </c>
      <c r="R36" s="314">
        <v>-0.29351938359011198</v>
      </c>
    </row>
    <row r="37" spans="1:18" x14ac:dyDescent="0.2">
      <c r="A37" s="186" t="str">
        <f>IF(desc!$B$1=1,desc!$A$72,IF(desc!$B$1=2,desc!$B$72,IF(desc!$B$1=3,desc!$C$72,desc!$D$72)))</f>
        <v>of which with downlink transfer rate ≥ 100 Mbit/s and &lt; 1 Gbit/s</v>
      </c>
      <c r="B37" s="52">
        <v>3883</v>
      </c>
      <c r="C37" s="52">
        <v>2122</v>
      </c>
      <c r="D37" s="53">
        <v>5825</v>
      </c>
      <c r="E37" s="53">
        <v>60259</v>
      </c>
      <c r="F37" s="53">
        <v>118241</v>
      </c>
      <c r="G37" s="54">
        <v>213520</v>
      </c>
      <c r="H37" s="54">
        <v>631647</v>
      </c>
      <c r="I37" s="54">
        <v>849826</v>
      </c>
      <c r="J37" s="54">
        <v>898735</v>
      </c>
      <c r="K37" s="53">
        <v>1785679</v>
      </c>
      <c r="L37" s="53">
        <v>1575224</v>
      </c>
      <c r="M37" s="269">
        <v>1957752</v>
      </c>
      <c r="N37" s="320">
        <v>2212175</v>
      </c>
      <c r="O37" s="383">
        <v>2478886</v>
      </c>
      <c r="P37" s="259">
        <v>2556876</v>
      </c>
      <c r="R37" s="314">
        <v>3.1461713043681699E-2</v>
      </c>
    </row>
    <row r="38" spans="1:18" x14ac:dyDescent="0.2">
      <c r="A38" s="186" t="str">
        <f>IF(desc!$B$1=1,desc!$A$73,IF(desc!$B$1=2,desc!$B$73,IF(desc!$B$1=3,desc!$C$73,desc!$D$73)))</f>
        <v>of which with downlink transfer rate ≥ 1 Gbit/s</v>
      </c>
      <c r="B38" s="148" t="s">
        <v>13</v>
      </c>
      <c r="C38" s="148" t="s">
        <v>13</v>
      </c>
      <c r="D38" s="148" t="s">
        <v>13</v>
      </c>
      <c r="E38" s="148" t="s">
        <v>13</v>
      </c>
      <c r="F38" s="148" t="s">
        <v>13</v>
      </c>
      <c r="G38" s="148" t="s">
        <v>13</v>
      </c>
      <c r="H38" s="148" t="s">
        <v>13</v>
      </c>
      <c r="I38" s="42" t="s">
        <v>13</v>
      </c>
      <c r="J38" s="42" t="s">
        <v>13</v>
      </c>
      <c r="K38" s="41" t="s">
        <v>13</v>
      </c>
      <c r="L38" s="41">
        <v>460018</v>
      </c>
      <c r="M38" s="267">
        <v>567254</v>
      </c>
      <c r="N38" s="318">
        <v>629838</v>
      </c>
      <c r="O38" s="376">
        <v>886577</v>
      </c>
      <c r="P38" s="376">
        <v>941666</v>
      </c>
      <c r="R38" s="314">
        <v>6.2136734880331897E-2</v>
      </c>
    </row>
    <row r="39" spans="1:18" x14ac:dyDescent="0.2">
      <c r="A39" s="100" t="str">
        <f>IF(desc!$B$1=1,desc!$A$74,IF(desc!$B$1=2,desc!$B$74,IF(desc!$B$1=3,desc!$C$74,desc!$D$74)))</f>
        <v>of which unknown rate</v>
      </c>
      <c r="B39" s="51">
        <v>111797</v>
      </c>
      <c r="C39" s="51">
        <v>77176</v>
      </c>
      <c r="D39" s="50">
        <v>27166</v>
      </c>
      <c r="E39" s="50">
        <v>25976</v>
      </c>
      <c r="F39" s="34" t="s">
        <v>21</v>
      </c>
      <c r="G39" s="33" t="s">
        <v>21</v>
      </c>
      <c r="H39" s="33" t="s">
        <v>21</v>
      </c>
      <c r="I39" s="33" t="s">
        <v>21</v>
      </c>
      <c r="J39" s="33" t="s">
        <v>21</v>
      </c>
      <c r="K39" s="34" t="s">
        <v>21</v>
      </c>
      <c r="L39" s="34" t="s">
        <v>21</v>
      </c>
      <c r="M39" s="266" t="s">
        <v>21</v>
      </c>
      <c r="N39" s="317" t="s">
        <v>21</v>
      </c>
      <c r="O39" s="374" t="s">
        <v>21</v>
      </c>
      <c r="P39" s="252" t="s">
        <v>21</v>
      </c>
      <c r="R39" s="371" t="s">
        <v>21</v>
      </c>
    </row>
    <row r="40" spans="1:18" x14ac:dyDescent="0.2">
      <c r="A40" s="244" t="str">
        <f>IF(desc!$B$1=1,desc!$A$75,IF(desc!$B$1=2,desc!$B$75,IF(desc!$B$1=3,desc!$C$75,desc!$D$75)))</f>
        <v>Total number of broadband internet users</v>
      </c>
      <c r="B40" s="55">
        <v>2556210</v>
      </c>
      <c r="C40" s="55">
        <v>2739149</v>
      </c>
      <c r="D40" s="56">
        <v>2911505</v>
      </c>
      <c r="E40" s="56">
        <v>3076384</v>
      </c>
      <c r="F40" s="56">
        <v>3210631</v>
      </c>
      <c r="G40" s="55">
        <v>3438094</v>
      </c>
      <c r="H40" s="55">
        <v>3535986</v>
      </c>
      <c r="I40" s="55">
        <v>3700563</v>
      </c>
      <c r="J40" s="55">
        <v>3773525</v>
      </c>
      <c r="K40" s="56">
        <v>3915525</v>
      </c>
      <c r="L40" s="56">
        <v>3882203</v>
      </c>
      <c r="M40" s="270">
        <v>4022520</v>
      </c>
      <c r="N40" s="321">
        <v>4014742</v>
      </c>
      <c r="O40" s="380">
        <v>4172761</v>
      </c>
      <c r="P40" s="260">
        <v>4103196</v>
      </c>
      <c r="R40" s="329">
        <v>-1.66712160126113E-2</v>
      </c>
    </row>
    <row r="41" spans="1:18" x14ac:dyDescent="0.2">
      <c r="A41" s="194" t="str">
        <f>IF(desc!$B$1=1,desc!$A$76,IF(desc!$B$1=2,desc!$B$76,IF(desc!$B$1=3,desc!$C$76,desc!$D$76)))</f>
        <v>Total number of broadband internet users as % of the total</v>
      </c>
      <c r="B41" s="140"/>
      <c r="C41" s="140"/>
      <c r="D41" s="140"/>
      <c r="E41" s="140"/>
      <c r="F41" s="140"/>
      <c r="G41" s="140"/>
      <c r="H41" s="140"/>
      <c r="I41" s="140"/>
      <c r="J41" s="140"/>
      <c r="K41" s="197"/>
      <c r="L41" s="197"/>
      <c r="M41" s="271"/>
      <c r="N41" s="322"/>
      <c r="O41" s="384"/>
      <c r="P41" s="177"/>
    </row>
    <row r="42" spans="1:18" x14ac:dyDescent="0.2">
      <c r="A42" s="195" t="str">
        <f>IF(desc!$B$1=1,desc!$A$77,IF(desc!$B$1=2,desc!$B$77,IF(desc!$B$1=3,desc!$C$77,desc!$D$77)))</f>
        <v>of which with downlink transfer rate &lt; 2 Mbit/s</v>
      </c>
      <c r="B42" s="57">
        <v>0.17738135755669526</v>
      </c>
      <c r="C42" s="57">
        <v>0.18877468878107762</v>
      </c>
      <c r="D42" s="58">
        <v>0.18107679705169663</v>
      </c>
      <c r="E42" s="58">
        <v>0.14833258786939471</v>
      </c>
      <c r="F42" s="58">
        <v>0.12740299336797034</v>
      </c>
      <c r="G42" s="57">
        <v>4.9683632850061693E-2</v>
      </c>
      <c r="H42" s="57">
        <v>5.9655213567022039E-2</v>
      </c>
      <c r="I42" s="57">
        <v>6.5299793571951079E-2</v>
      </c>
      <c r="J42" s="57">
        <v>2.472939757918657E-2</v>
      </c>
      <c r="K42" s="58">
        <v>3.9116082773063641E-3</v>
      </c>
      <c r="L42" s="58">
        <v>9.1623235570113153E-4</v>
      </c>
      <c r="M42" s="272">
        <v>1.0408897904795999E-3</v>
      </c>
      <c r="N42" s="323">
        <v>4.7275765167475271E-4</v>
      </c>
      <c r="O42" s="385">
        <v>9.9358674029018188E-4</v>
      </c>
      <c r="P42" s="261">
        <v>1E-3</v>
      </c>
    </row>
    <row r="43" spans="1:18" x14ac:dyDescent="0.2">
      <c r="A43" s="100" t="str">
        <f>IF(desc!$B$1=1,desc!$A$78,IF(desc!$B$1=2,desc!$B$78,IF(desc!$B$1=3,desc!$C$78,desc!$D$78)))</f>
        <v>of which with downlink transfer rate ≥ 2 Mbit/s and &lt; 10 Mbit/s</v>
      </c>
      <c r="B43" s="57">
        <v>0.69663877380966355</v>
      </c>
      <c r="C43" s="57">
        <v>0.5308583067222703</v>
      </c>
      <c r="D43" s="58">
        <v>0.49474206638834556</v>
      </c>
      <c r="E43" s="58">
        <v>0.41386120848372637</v>
      </c>
      <c r="F43" s="58">
        <v>0.30314321390405813</v>
      </c>
      <c r="G43" s="57">
        <v>0.21084560224356869</v>
      </c>
      <c r="H43" s="57">
        <v>0.21652828942196037</v>
      </c>
      <c r="I43" s="57">
        <v>0.1863938000785286</v>
      </c>
      <c r="J43" s="57">
        <v>0.1278533996727198</v>
      </c>
      <c r="K43" s="58">
        <v>5.9833611073866214E-2</v>
      </c>
      <c r="L43" s="58">
        <v>4.5514106294802202E-2</v>
      </c>
      <c r="M43" s="272">
        <v>3.3067579527261519E-2</v>
      </c>
      <c r="N43" s="323">
        <v>1.171432684840022E-2</v>
      </c>
      <c r="O43" s="385">
        <v>8.1866658550537649E-3</v>
      </c>
      <c r="P43" s="261">
        <v>6.0000000000000001E-3</v>
      </c>
    </row>
    <row r="44" spans="1:18" x14ac:dyDescent="0.2">
      <c r="A44" s="100" t="str">
        <f>IF(desc!$B$1=1,desc!$A$79,IF(desc!$B$1=2,desc!$B$79,IF(desc!$B$1=3,desc!$C$79,desc!$D$79)))</f>
        <v>of which with downlink transfer rate ≥ 10 Mbit/s and &lt; 30 Mbit/s b)</v>
      </c>
      <c r="B44" s="57">
        <v>7.867233130298372E-2</v>
      </c>
      <c r="C44" s="57">
        <v>0.24955816569306744</v>
      </c>
      <c r="D44" s="58">
        <v>0.31128333971605748</v>
      </c>
      <c r="E44" s="58">
        <v>0.4088979139145178</v>
      </c>
      <c r="F44" s="58">
        <v>0.53055147103482148</v>
      </c>
      <c r="G44" s="57">
        <v>0.42109814333174139</v>
      </c>
      <c r="H44" s="57">
        <v>0.33866100603866039</v>
      </c>
      <c r="I44" s="57">
        <v>0.34840050014011381</v>
      </c>
      <c r="J44" s="57">
        <v>0.38760151317402164</v>
      </c>
      <c r="K44" s="58">
        <v>0.10067053587960746</v>
      </c>
      <c r="L44" s="58">
        <v>7.4413676976706269E-2</v>
      </c>
      <c r="M44" s="272">
        <v>6.5802283145888651E-2</v>
      </c>
      <c r="N44" s="323">
        <v>6.8790970876833432E-2</v>
      </c>
      <c r="O44" s="385">
        <v>4.8409674074311945E-2</v>
      </c>
      <c r="P44" s="261">
        <v>4.2000000000000003E-2</v>
      </c>
      <c r="R44" s="327"/>
    </row>
    <row r="45" spans="1:18" x14ac:dyDescent="0.2">
      <c r="A45" s="100" t="str">
        <f>IF(desc!$B$1=1,desc!$A$80,IF(desc!$B$1=2,desc!$B$80,IF(desc!$B$1=3,desc!$C$80,desc!$D$80)))</f>
        <v>of which with downlink transfer rate ≥ 30 Mbit/s and &lt; 100 Mbit/s</v>
      </c>
      <c r="B45" s="59" t="s">
        <v>12</v>
      </c>
      <c r="C45" s="59" t="s">
        <v>12</v>
      </c>
      <c r="D45" s="60" t="s">
        <v>12</v>
      </c>
      <c r="E45" s="60" t="s">
        <v>12</v>
      </c>
      <c r="F45" s="60" t="s">
        <v>12</v>
      </c>
      <c r="G45" s="57">
        <v>0.25558056295144926</v>
      </c>
      <c r="H45" s="57">
        <v>0.20583068595333276</v>
      </c>
      <c r="I45" s="57">
        <v>0.16941476202404876</v>
      </c>
      <c r="J45" s="57">
        <v>0.22079382010189411</v>
      </c>
      <c r="K45" s="57">
        <v>0.37867233640444131</v>
      </c>
      <c r="L45" s="57">
        <v>0.35235921460057601</v>
      </c>
      <c r="M45" s="272">
        <v>0.27006776846355024</v>
      </c>
      <c r="N45" s="323">
        <v>0.21011013908241177</v>
      </c>
      <c r="O45" s="385">
        <v>0.13492313602432537</v>
      </c>
      <c r="P45" s="261">
        <v>9.7000000000000003E-2</v>
      </c>
    </row>
    <row r="46" spans="1:18" x14ac:dyDescent="0.2">
      <c r="A46" s="100" t="str">
        <f>IF(desc!$B$1=1,desc!$A$81,IF(desc!$B$1=2,desc!$B$81,IF(desc!$B$1=3,desc!$C$81,desc!$D$81)))</f>
        <v>of which with downlink transfer rate ≥ 100 Mbit/s and &lt; 1 Gbit/s</v>
      </c>
      <c r="B46" s="57">
        <v>1.5190457747994101E-3</v>
      </c>
      <c r="C46" s="57">
        <v>7.7469316200031466E-4</v>
      </c>
      <c r="D46" s="58">
        <v>2.0006834953056924E-3</v>
      </c>
      <c r="E46" s="58">
        <v>1.9587606748702371E-2</v>
      </c>
      <c r="F46" s="58">
        <v>3.6827963101334286E-2</v>
      </c>
      <c r="G46" s="57">
        <v>6.2104177489038986E-2</v>
      </c>
      <c r="H46" s="57">
        <v>0.17863390861841646</v>
      </c>
      <c r="I46" s="57">
        <v>0.22964775900315709</v>
      </c>
      <c r="J46" s="57">
        <v>0.23816855592582531</v>
      </c>
      <c r="K46" s="57">
        <v>0.45605097656125299</v>
      </c>
      <c r="L46" s="57">
        <v>0.40575518590861942</v>
      </c>
      <c r="M46" s="272">
        <v>0.48669789087437726</v>
      </c>
      <c r="N46" s="323">
        <v>0.55101299161938677</v>
      </c>
      <c r="O46" s="385">
        <v>0.5940637386133546</v>
      </c>
      <c r="P46" s="261">
        <v>0.623</v>
      </c>
    </row>
    <row r="47" spans="1:18" x14ac:dyDescent="0.2">
      <c r="A47" s="100" t="str">
        <f>IF(desc!$B$1=1,desc!$A$82,IF(desc!$B$1=2,desc!$B$82,IF(desc!$B$1=3,desc!$C$82,desc!$D$82)))</f>
        <v>of which with downlink transfer rate ≥ 1 Gbit/s</v>
      </c>
      <c r="B47" s="148" t="s">
        <v>13</v>
      </c>
      <c r="C47" s="148" t="s">
        <v>13</v>
      </c>
      <c r="D47" s="148" t="s">
        <v>13</v>
      </c>
      <c r="E47" s="148" t="s">
        <v>13</v>
      </c>
      <c r="F47" s="148" t="s">
        <v>13</v>
      </c>
      <c r="G47" s="148" t="s">
        <v>13</v>
      </c>
      <c r="H47" s="148" t="s">
        <v>13</v>
      </c>
      <c r="I47" s="148" t="s">
        <v>13</v>
      </c>
      <c r="J47" s="148" t="s">
        <v>13</v>
      </c>
      <c r="K47" s="148" t="s">
        <v>13</v>
      </c>
      <c r="L47" s="148">
        <v>0.11849406123275882</v>
      </c>
      <c r="M47" s="273">
        <v>0.1410195598778875</v>
      </c>
      <c r="N47" s="324">
        <v>0.15688131391755683</v>
      </c>
      <c r="O47" s="386">
        <v>0.21246771621954863</v>
      </c>
      <c r="P47" s="262">
        <v>0.22900000000000001</v>
      </c>
    </row>
    <row r="48" spans="1:18" x14ac:dyDescent="0.2">
      <c r="A48" s="100" t="str">
        <f>IF(desc!$B$1=1,desc!$A$83,IF(desc!$B$1=2,desc!$B$83,IF(desc!$B$1=3,desc!$C$83,desc!$D$83)))</f>
        <v>of which unknown rate or other or Wimax</v>
      </c>
      <c r="B48" s="61">
        <v>4.5788491555858089E-2</v>
      </c>
      <c r="C48" s="61">
        <v>3.0034145641584301E-2</v>
      </c>
      <c r="D48" s="61">
        <v>1.0897113348594627E-2</v>
      </c>
      <c r="E48" s="61">
        <v>9.3206829836587363E-3</v>
      </c>
      <c r="F48" s="62">
        <v>2.0743585918157519E-3</v>
      </c>
      <c r="G48" s="61">
        <v>6.8788113414002059E-4</v>
      </c>
      <c r="H48" s="61">
        <v>6.9089640060792095E-4</v>
      </c>
      <c r="I48" s="61">
        <v>8.4338518220065429E-4</v>
      </c>
      <c r="J48" s="61">
        <v>8.5331354635254835E-4</v>
      </c>
      <c r="K48" s="61">
        <v>8.6093180352570854E-4</v>
      </c>
      <c r="L48" s="61">
        <v>0</v>
      </c>
      <c r="M48" s="274">
        <v>0</v>
      </c>
      <c r="N48" s="325">
        <v>0</v>
      </c>
      <c r="O48" s="387">
        <v>0</v>
      </c>
      <c r="P48" s="263">
        <v>1E-3</v>
      </c>
    </row>
    <row r="49" spans="1:16" x14ac:dyDescent="0.2">
      <c r="A49" s="196" t="str">
        <f>IF(desc!$B$1=1,desc!$A$84,IF(desc!$B$1=2,desc!$B$84,IF(desc!$B$1=3,desc!$C$84,desc!$D$84)))</f>
        <v>Total number of broadband internet users</v>
      </c>
      <c r="B49" s="63">
        <v>1</v>
      </c>
      <c r="C49" s="63">
        <v>1</v>
      </c>
      <c r="D49" s="63">
        <v>1</v>
      </c>
      <c r="E49" s="63">
        <v>1</v>
      </c>
      <c r="F49" s="63">
        <v>1</v>
      </c>
      <c r="G49" s="63">
        <v>1</v>
      </c>
      <c r="H49" s="63">
        <v>1</v>
      </c>
      <c r="I49" s="63">
        <v>1</v>
      </c>
      <c r="J49" s="63">
        <v>1</v>
      </c>
      <c r="K49" s="63">
        <v>1</v>
      </c>
      <c r="L49" s="63">
        <v>1</v>
      </c>
      <c r="M49" s="275">
        <v>1</v>
      </c>
      <c r="N49" s="326">
        <v>1</v>
      </c>
      <c r="O49" s="388">
        <v>1</v>
      </c>
      <c r="P49" s="388">
        <v>0.999</v>
      </c>
    </row>
    <row r="50" spans="1:16" ht="9.6" customHeight="1" x14ac:dyDescent="0.2">
      <c r="A50" s="102" t="str">
        <f>IF(desc!$B$1=1,desc!$A$85,IF(desc!$B$1=2,desc!$B$85,IF(desc!$B$1=3,desc!$C$85,desc!$D$85)))</f>
        <v>Notes:</v>
      </c>
      <c r="B50" s="64"/>
      <c r="C50" s="64"/>
      <c r="D50" s="64"/>
      <c r="E50" s="64"/>
      <c r="F50" s="64"/>
      <c r="G50" s="64"/>
      <c r="H50" s="64"/>
      <c r="I50" s="64"/>
      <c r="J50" s="64"/>
      <c r="K50" s="64"/>
      <c r="L50" s="64"/>
      <c r="M50" s="64"/>
      <c r="N50" s="64"/>
      <c r="O50" s="64"/>
      <c r="P50" s="64"/>
    </row>
    <row r="51" spans="1:16" ht="10.35" customHeight="1" x14ac:dyDescent="0.2">
      <c r="A51" s="103" t="str">
        <f>IF(desc!$B$1=1,desc!$A$86,IF(desc!$B$1=2,desc!$B$86,IF(desc!$B$1=3,desc!$C$86,desc!$D$86)))</f>
        <v>a) This information has no longer been collected since 2012.</v>
      </c>
      <c r="B51" s="65"/>
      <c r="D51" s="66"/>
      <c r="F51" s="65"/>
    </row>
    <row r="52" spans="1:16" ht="10.35" customHeight="1" x14ac:dyDescent="0.2">
      <c r="A52" s="103" t="str">
        <f>IF(desc!$B$1=1,desc!$A$87,IF(desc!$B$1=2,desc!$B$87,IF(desc!$B$1=3,desc!$C$87,desc!$D$87)))</f>
        <v>b) Defintion until 2012: of which with downlink transfer rate ≥ 10 Mbit/s and &lt; 100 Mbit/s</v>
      </c>
      <c r="B52" s="67"/>
      <c r="C52" s="67"/>
      <c r="F52" s="65"/>
      <c r="G52" s="65"/>
      <c r="H52" s="65"/>
      <c r="I52" s="65"/>
      <c r="J52" s="65"/>
      <c r="K52" s="65"/>
      <c r="L52" s="65"/>
      <c r="M52" s="65"/>
      <c r="N52" s="65"/>
      <c r="O52" s="65"/>
      <c r="P52" s="65"/>
    </row>
    <row r="53" spans="1:16" ht="10.35" customHeight="1" x14ac:dyDescent="0.2">
      <c r="A53" s="104" t="str">
        <f>IF(desc!$B$1=1,desc!$A$88,IF(desc!$B$1=2,desc!$B$88,IF(desc!$B$1=3,desc!$C$88,desc!$D$88)))</f>
        <v>c) This information was not collected before 2013.</v>
      </c>
      <c r="F53" s="67"/>
      <c r="G53" s="67"/>
      <c r="H53" s="67"/>
      <c r="I53" s="67"/>
      <c r="J53" s="67"/>
      <c r="K53" s="67"/>
      <c r="L53" s="67"/>
      <c r="M53" s="67"/>
      <c r="N53" s="67"/>
      <c r="O53" s="67"/>
      <c r="P53" s="67"/>
    </row>
    <row r="54" spans="1:16" x14ac:dyDescent="0.2">
      <c r="A54" s="104" t="str">
        <f>IF(desc!$B$1=1,desc!$A$89,IF(desc!$B$1=2,desc!$B$89,IF(desc!$B$1=3,desc!$C$89,desc!$D$89)))</f>
        <v>d) This information was not collected before 2018.</v>
      </c>
    </row>
    <row r="55" spans="1:16" x14ac:dyDescent="0.2">
      <c r="A55" s="104" t="str">
        <f>IF(desc!$B$1=1,desc!$A$90,IF(desc!$B$1=2,desc!$B$90,IF(desc!$B$1=3,desc!$C$90,desc!$D$90)))</f>
        <v>e) Defintion until 2017: of which with downlink transfer rate ≥ 100 Mbit/s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9"/>
  <dimension ref="A1:R56"/>
  <sheetViews>
    <sheetView showGridLines="0" zoomScaleNormal="100" workbookViewId="0">
      <pane xSplit="1" ySplit="4" topLeftCell="G29" activePane="bottomRight" state="frozen"/>
      <selection pane="topRight" activeCell="B1" sqref="B1"/>
      <selection pane="bottomLeft" activeCell="A7" sqref="A7"/>
      <selection pane="bottomRight" activeCell="P4" sqref="P4"/>
    </sheetView>
  </sheetViews>
  <sheetFormatPr baseColWidth="10" defaultColWidth="11.5703125" defaultRowHeight="12.75" x14ac:dyDescent="0.2"/>
  <cols>
    <col min="1" max="1" width="70.7109375" style="4" customWidth="1"/>
    <col min="2" max="16384" width="11.5703125" style="4"/>
  </cols>
  <sheetData>
    <row r="1" spans="1:18" ht="21" customHeight="1" x14ac:dyDescent="0.2">
      <c r="A1" s="75" t="str">
        <f>IF(desc!$B$1=1,desc!$A$37,IF(desc!$B$1=2,desc!$B$37,IF(desc!$B$1=3,desc!$C$37,desc!$D$37)))</f>
        <v>Table SF8 : Services on fixed networks</v>
      </c>
    </row>
    <row r="2" spans="1:18" ht="25.9" customHeight="1" x14ac:dyDescent="0.2">
      <c r="A2" s="76" t="str">
        <f>IF(desc!$B$1=1,desc!$A$38,IF(desc!$B$1=2,desc!$B$38,IF(desc!$B$1=3,desc!$C$38,desc!$D$38)))</f>
        <v>Distribution of broadband internet users according to connection types and bandwidth</v>
      </c>
      <c r="B2" s="7"/>
      <c r="C2" s="7"/>
      <c r="D2" s="7"/>
      <c r="E2" s="7"/>
      <c r="F2" s="7"/>
      <c r="G2" s="7"/>
      <c r="H2" s="7"/>
      <c r="I2" s="7"/>
      <c r="J2" s="7"/>
      <c r="K2" s="7"/>
    </row>
    <row r="3" spans="1:18" ht="4.9000000000000004" customHeight="1" x14ac:dyDescent="0.2">
      <c r="A3" s="77"/>
      <c r="B3" s="7"/>
      <c r="C3" s="7"/>
      <c r="D3" s="7"/>
      <c r="E3" s="7"/>
      <c r="F3" s="7"/>
      <c r="G3" s="7"/>
      <c r="H3" s="7"/>
      <c r="I3" s="7"/>
      <c r="J3" s="7"/>
      <c r="K3" s="7"/>
    </row>
    <row r="4" spans="1:18" x14ac:dyDescent="0.2">
      <c r="A4" s="86" t="str">
        <f>IF(desc!$B$1=1,desc!$A$39,IF(desc!$B$1=2,desc!$B$39,IF(desc!$B$1=3,desc!$C$39,desc!$D$39)))</f>
        <v>Number of internet users (as of 31.12)</v>
      </c>
      <c r="B4" s="31">
        <v>2008</v>
      </c>
      <c r="C4" s="31">
        <v>2009</v>
      </c>
      <c r="D4" s="31">
        <v>2010</v>
      </c>
      <c r="E4" s="31">
        <v>2011</v>
      </c>
      <c r="F4" s="31">
        <v>2012</v>
      </c>
      <c r="G4" s="31">
        <v>2013</v>
      </c>
      <c r="H4" s="31">
        <v>2014</v>
      </c>
      <c r="I4" s="31">
        <f>Tab_SF8!I4</f>
        <v>2015</v>
      </c>
      <c r="J4" s="31">
        <f>Tab_SF8!J4</f>
        <v>2016</v>
      </c>
      <c r="K4" s="31">
        <f>Tab_SF8!K4</f>
        <v>2017</v>
      </c>
      <c r="L4" s="242">
        <v>2018</v>
      </c>
      <c r="M4" s="243">
        <v>2019</v>
      </c>
      <c r="N4" s="251">
        <v>2020</v>
      </c>
      <c r="O4" s="251">
        <v>2021</v>
      </c>
      <c r="P4" s="251">
        <v>2022</v>
      </c>
      <c r="R4" s="85" t="str">
        <f>IF(desc!$B$1=1,desc!$A$36,IF(desc!$B$1=2,desc!$B$36,IF(desc!$B$1=3,desc!$C$36,desc!$D$36)))</f>
        <v>Var. 21-22</v>
      </c>
    </row>
    <row r="5" spans="1:18" ht="13.35" customHeight="1" x14ac:dyDescent="0.2">
      <c r="A5" s="87" t="str">
        <f>IF(desc!$B$1=1,desc!$A$40,IF(desc!$B$1=2,desc!$B$40,IF(desc!$B$1=3,desc!$C$40,desc!$D$40)))</f>
        <v>Of which, those using cable modem connections</v>
      </c>
      <c r="B5" s="128"/>
      <c r="C5" s="129"/>
      <c r="D5" s="129"/>
      <c r="E5" s="129"/>
      <c r="F5" s="129"/>
      <c r="G5" s="129"/>
      <c r="H5" s="129"/>
      <c r="I5" s="130"/>
      <c r="J5" s="130"/>
      <c r="K5" s="130"/>
      <c r="L5" s="129"/>
      <c r="M5" s="224"/>
      <c r="N5" s="172"/>
      <c r="O5" s="172"/>
      <c r="P5" s="172"/>
      <c r="R5" s="18"/>
    </row>
    <row r="6" spans="1:18" x14ac:dyDescent="0.2">
      <c r="A6" s="80" t="str">
        <f>IF(desc!$B$1=1,desc!$A$41,IF(desc!$B$1=2,desc!$B$41,IF(desc!$B$1=3,desc!$C$41,desc!$D$41)))</f>
        <v>of which with downlink transfer rate &lt; 2 Mbit/s</v>
      </c>
      <c r="B6" s="32">
        <v>170412</v>
      </c>
      <c r="C6" s="32">
        <v>130077</v>
      </c>
      <c r="D6" s="32">
        <v>110373</v>
      </c>
      <c r="E6" s="32">
        <v>51999</v>
      </c>
      <c r="F6" s="32">
        <v>12927</v>
      </c>
      <c r="G6" s="32">
        <v>11783</v>
      </c>
      <c r="H6" s="32">
        <v>84309</v>
      </c>
      <c r="I6" s="144">
        <f>Tab_SF8!I6</f>
        <v>105910</v>
      </c>
      <c r="J6" s="144">
        <f>Tab_SF8!J6</f>
        <v>6492</v>
      </c>
      <c r="K6" s="144">
        <f>Tab_SF8!K6</f>
        <v>10182</v>
      </c>
      <c r="L6" s="173">
        <v>2853</v>
      </c>
      <c r="M6" s="245">
        <v>3093</v>
      </c>
      <c r="N6" s="245">
        <v>1703</v>
      </c>
      <c r="O6" s="252">
        <v>1316</v>
      </c>
      <c r="P6" s="252">
        <v>1508</v>
      </c>
      <c r="R6" s="199">
        <f>(N6-M6)/ABS(M6)</f>
        <v>-0.4494018752020692</v>
      </c>
    </row>
    <row r="7" spans="1:18" x14ac:dyDescent="0.2">
      <c r="A7" s="88" t="str">
        <f>IF(desc!$B$1=1,desc!$A$42,IF(desc!$B$1=2,desc!$B$42,IF(desc!$B$1=3,desc!$C$42,desc!$D$42)))</f>
        <v>of which with downlink transfer rate ≥ 2 Mbit/s and &lt; 10 Mbit/s</v>
      </c>
      <c r="B7" s="33">
        <v>426390</v>
      </c>
      <c r="C7" s="33">
        <v>404614</v>
      </c>
      <c r="D7" s="34">
        <v>178016</v>
      </c>
      <c r="E7" s="34">
        <v>199021</v>
      </c>
      <c r="F7" s="34">
        <v>137880</v>
      </c>
      <c r="G7" s="33">
        <v>127202</v>
      </c>
      <c r="H7" s="33">
        <v>152066</v>
      </c>
      <c r="I7" s="145">
        <f>Tab_SF8!I7</f>
        <v>80539</v>
      </c>
      <c r="J7" s="145">
        <f>Tab_SF8!J7</f>
        <v>163384</v>
      </c>
      <c r="K7" s="145">
        <f>Tab_SF8!K7</f>
        <v>139403</v>
      </c>
      <c r="L7" s="174">
        <v>109141</v>
      </c>
      <c r="M7" s="245">
        <v>87910</v>
      </c>
      <c r="N7" s="245">
        <v>11070</v>
      </c>
      <c r="O7" s="252">
        <v>10357</v>
      </c>
      <c r="P7" s="252">
        <v>5116</v>
      </c>
      <c r="R7" s="199">
        <f t="shared" ref="R7:R10" si="0">(N7-M7)/ABS(M7)</f>
        <v>-0.87407575929928338</v>
      </c>
    </row>
    <row r="8" spans="1:18" x14ac:dyDescent="0.2">
      <c r="A8" s="89" t="str">
        <f>IF(desc!$B$1=1,desc!$A$43,IF(desc!$B$1=2,desc!$B$43,IF(desc!$B$1=3,desc!$C$43,desc!$D$43)))</f>
        <v>of which with downlink transfer rate ≥ 10 Mbit/s and &lt; 30 Mbit/s b)</v>
      </c>
      <c r="B8" s="35">
        <v>130846</v>
      </c>
      <c r="C8" s="35">
        <v>233359</v>
      </c>
      <c r="D8" s="34">
        <v>510774</v>
      </c>
      <c r="E8" s="34">
        <v>568273</v>
      </c>
      <c r="F8" s="34">
        <v>709736</v>
      </c>
      <c r="G8" s="33">
        <v>387559</v>
      </c>
      <c r="H8" s="33">
        <v>273949</v>
      </c>
      <c r="I8" s="145">
        <f>Tab_SF8!I8</f>
        <v>180518</v>
      </c>
      <c r="J8" s="145">
        <f>Tab_SF8!J8</f>
        <v>98787</v>
      </c>
      <c r="K8" s="145">
        <f>Tab_SF8!K8</f>
        <v>113981</v>
      </c>
      <c r="L8" s="174">
        <v>83472</v>
      </c>
      <c r="M8" s="245">
        <v>58575</v>
      </c>
      <c r="N8" s="245">
        <v>108503</v>
      </c>
      <c r="O8" s="252">
        <v>92972</v>
      </c>
      <c r="P8" s="252">
        <v>81286</v>
      </c>
      <c r="R8" s="199">
        <f t="shared" si="0"/>
        <v>0.8523772940674349</v>
      </c>
    </row>
    <row r="9" spans="1:18" x14ac:dyDescent="0.2">
      <c r="A9" s="90" t="str">
        <f>IF(desc!$B$1=1,desc!$A$44,IF(desc!$B$1=2,desc!$B$44,IF(desc!$B$1=3,desc!$C$44,desc!$D$44)))</f>
        <v>of which with downlink transfer rate ≥ 30 Mbit/s and &lt; 100 Mbit/s</v>
      </c>
      <c r="B9" s="35" t="s">
        <v>12</v>
      </c>
      <c r="C9" s="35" t="s">
        <v>12</v>
      </c>
      <c r="D9" s="36" t="s">
        <v>12</v>
      </c>
      <c r="E9" s="36" t="s">
        <v>12</v>
      </c>
      <c r="F9" s="36" t="s">
        <v>12</v>
      </c>
      <c r="G9" s="33">
        <v>369501</v>
      </c>
      <c r="H9" s="33">
        <v>359774</v>
      </c>
      <c r="I9" s="145">
        <f>Tab_SF8!I9</f>
        <v>275375</v>
      </c>
      <c r="J9" s="145">
        <f>Tab_SF8!J9</f>
        <v>284033</v>
      </c>
      <c r="K9" s="145">
        <f>Tab_SF8!K9</f>
        <v>350123</v>
      </c>
      <c r="L9" s="174">
        <v>292678</v>
      </c>
      <c r="M9" s="245">
        <v>237830</v>
      </c>
      <c r="N9" s="245">
        <v>186324</v>
      </c>
      <c r="O9" s="252">
        <v>142417</v>
      </c>
      <c r="P9" s="252">
        <v>101308</v>
      </c>
      <c r="R9" s="199">
        <f t="shared" si="0"/>
        <v>-0.21656645503090444</v>
      </c>
    </row>
    <row r="10" spans="1:18" x14ac:dyDescent="0.2">
      <c r="A10" s="91" t="str">
        <f>IF(desc!$B$1=1,desc!$A$45,IF(desc!$B$1=2,desc!$B$45,IF(desc!$B$1=3,desc!$C$45,desc!$D$45)))</f>
        <v xml:space="preserve">of which with downlink transfer rate ≥ 100 Mbit/s </v>
      </c>
      <c r="B10" s="35">
        <v>3373</v>
      </c>
      <c r="C10" s="35">
        <v>1378</v>
      </c>
      <c r="D10" s="34">
        <v>4469</v>
      </c>
      <c r="E10" s="34">
        <v>54609</v>
      </c>
      <c r="F10" s="34">
        <v>117466</v>
      </c>
      <c r="G10" s="33">
        <v>210991</v>
      </c>
      <c r="H10" s="33">
        <v>280117</v>
      </c>
      <c r="I10" s="145">
        <f>Tab_SF8!I10</f>
        <v>576929</v>
      </c>
      <c r="J10" s="145">
        <f>Tab_SF8!J10</f>
        <v>691446</v>
      </c>
      <c r="K10" s="145">
        <f>Tab_SF8!K10</f>
        <v>644905</v>
      </c>
      <c r="L10" s="174">
        <v>643090</v>
      </c>
      <c r="M10" s="245">
        <v>739504</v>
      </c>
      <c r="N10" s="245">
        <v>748296</v>
      </c>
      <c r="O10" s="252">
        <v>809610</v>
      </c>
      <c r="P10" s="252">
        <v>843376</v>
      </c>
      <c r="R10" s="199">
        <f t="shared" si="0"/>
        <v>1.188904995780956E-2</v>
      </c>
    </row>
    <row r="11" spans="1:18" x14ac:dyDescent="0.2">
      <c r="A11" s="91" t="str">
        <f>IF(desc!$B$1=1,desc!$A$46,IF(desc!$B$1=2,desc!$B$46,IF(desc!$B$1=3,desc!$C$46,desc!$D$46)))</f>
        <v>of which unknown rate</v>
      </c>
      <c r="B11" s="35">
        <v>29781</v>
      </c>
      <c r="C11" s="35">
        <v>22142</v>
      </c>
      <c r="D11" s="34">
        <v>14572</v>
      </c>
      <c r="E11" s="34">
        <v>16404</v>
      </c>
      <c r="F11" s="34" t="s">
        <v>21</v>
      </c>
      <c r="G11" s="33" t="s">
        <v>21</v>
      </c>
      <c r="H11" s="33" t="s">
        <v>21</v>
      </c>
      <c r="I11" s="33" t="str">
        <f>Tab_SF8!I11</f>
        <v>a)</v>
      </c>
      <c r="J11" s="33" t="str">
        <f>Tab_SF8!J11</f>
        <v>a)</v>
      </c>
      <c r="K11" s="33" t="str">
        <f>Tab_SF8!K11</f>
        <v>a)</v>
      </c>
      <c r="L11" s="206" t="s">
        <v>21</v>
      </c>
      <c r="M11" s="225" t="s">
        <v>21</v>
      </c>
      <c r="N11" s="252" t="s">
        <v>21</v>
      </c>
      <c r="O11" s="252" t="s">
        <v>21</v>
      </c>
      <c r="P11" s="252" t="s">
        <v>21</v>
      </c>
      <c r="R11" s="199" t="s">
        <v>21</v>
      </c>
    </row>
    <row r="12" spans="1:18" x14ac:dyDescent="0.2">
      <c r="A12" s="91" t="str">
        <f>IF(desc!$B$1=1,desc!$A$47,IF(desc!$B$1=2,desc!$B$47,IF(desc!$B$1=3,desc!$C$47,desc!$D$47)))</f>
        <v>Total number of users connected via cablem modem</v>
      </c>
      <c r="B12" s="37">
        <v>760802</v>
      </c>
      <c r="C12" s="37">
        <v>791570</v>
      </c>
      <c r="D12" s="38">
        <v>818204</v>
      </c>
      <c r="E12" s="38">
        <v>890306</v>
      </c>
      <c r="F12" s="38">
        <v>978009</v>
      </c>
      <c r="G12" s="39">
        <v>1107036</v>
      </c>
      <c r="H12" s="39">
        <v>1150215</v>
      </c>
      <c r="I12" s="146">
        <f>Tab_SF8!I12</f>
        <v>1219271</v>
      </c>
      <c r="J12" s="146">
        <f>Tab_SF8!J12</f>
        <v>1244142</v>
      </c>
      <c r="K12" s="146">
        <f>Tab_SF8!K12</f>
        <v>1258594</v>
      </c>
      <c r="L12" s="207">
        <v>1131234</v>
      </c>
      <c r="M12" s="226">
        <v>1126912</v>
      </c>
      <c r="N12" s="175">
        <v>1055896</v>
      </c>
      <c r="O12" s="332">
        <v>1056672</v>
      </c>
      <c r="P12" s="332">
        <v>1032594</v>
      </c>
      <c r="R12" s="201">
        <f>(N12-M12)/ABS(M12)</f>
        <v>-6.3018230349840984E-2</v>
      </c>
    </row>
    <row r="13" spans="1:18" s="14" customFormat="1" x14ac:dyDescent="0.2">
      <c r="A13" s="92" t="str">
        <f>IF(desc!$B$1=1,desc!$A$48,IF(desc!$B$1=2,desc!$B$48,IF(desc!$B$1=3,desc!$C$48,desc!$D$48)))</f>
        <v xml:space="preserve"> Of which, those using copper connections with DSL equipment</v>
      </c>
      <c r="B13" s="131"/>
      <c r="C13" s="132"/>
      <c r="D13" s="133"/>
      <c r="E13" s="133"/>
      <c r="F13" s="133"/>
      <c r="G13" s="132"/>
      <c r="H13" s="132"/>
      <c r="I13" s="147"/>
      <c r="J13" s="147">
        <f>Tab_SF8!J13</f>
        <v>0</v>
      </c>
      <c r="K13" s="147">
        <f>Tab_SF8!K13</f>
        <v>0</v>
      </c>
      <c r="L13" s="208"/>
      <c r="M13" s="226"/>
      <c r="N13" s="175"/>
      <c r="O13" s="332"/>
      <c r="P13" s="332"/>
      <c r="R13" s="18"/>
    </row>
    <row r="14" spans="1:18" ht="13.35" customHeight="1" x14ac:dyDescent="0.2">
      <c r="A14" s="80" t="str">
        <f>IF(desc!$B$1=1,desc!$A$49,IF(desc!$B$1=2,desc!$B$49,IF(desc!$B$1=3,desc!$C$49,desc!$D$49)))</f>
        <v>of which with downlink transfer rate &lt; 2 Mbit/s</v>
      </c>
      <c r="B14" s="40">
        <v>281234</v>
      </c>
      <c r="C14" s="40">
        <v>386084</v>
      </c>
      <c r="D14" s="41">
        <v>415553</v>
      </c>
      <c r="E14" s="41">
        <v>402831</v>
      </c>
      <c r="F14" s="41">
        <v>394816</v>
      </c>
      <c r="G14" s="42">
        <v>158121</v>
      </c>
      <c r="H14" s="42">
        <v>126109</v>
      </c>
      <c r="I14" s="148">
        <f>Tab_SF8!I14</f>
        <v>135511</v>
      </c>
      <c r="J14" s="148">
        <f>Tab_SF8!J14</f>
        <v>86757</v>
      </c>
      <c r="K14" s="148">
        <f>Tab_SF8!K14</f>
        <v>3005</v>
      </c>
      <c r="L14" s="209">
        <v>681</v>
      </c>
      <c r="M14" s="227">
        <v>209</v>
      </c>
      <c r="N14" s="253">
        <v>141</v>
      </c>
      <c r="O14" s="257">
        <v>2038</v>
      </c>
      <c r="P14" s="257">
        <v>1498</v>
      </c>
      <c r="R14" s="199">
        <f>(N14-M14)/ABS(M14)</f>
        <v>-0.32535885167464113</v>
      </c>
    </row>
    <row r="15" spans="1:18" x14ac:dyDescent="0.2">
      <c r="A15" s="88" t="str">
        <f>IF(desc!$B$1=1,desc!$A$50,IF(desc!$B$1=2,desc!$B$50,IF(desc!$B$1=3,desc!$C$50,desc!$D$50)))</f>
        <v>of which with downlink transfer rate ≥ 2 Mbit/s and &lt; 10 Mbit/s</v>
      </c>
      <c r="B15" s="40">
        <v>1353676</v>
      </c>
      <c r="C15" s="40">
        <v>1047647</v>
      </c>
      <c r="D15" s="41">
        <v>1259689</v>
      </c>
      <c r="E15" s="41">
        <v>1070972</v>
      </c>
      <c r="F15" s="41">
        <v>832047</v>
      </c>
      <c r="G15" s="42">
        <v>581779</v>
      </c>
      <c r="H15" s="42">
        <v>611077</v>
      </c>
      <c r="I15" s="148">
        <f>Tab_SF8!I15</f>
        <v>606354</v>
      </c>
      <c r="J15" s="148">
        <f>Tab_SF8!J15</f>
        <v>306729</v>
      </c>
      <c r="K15" s="148">
        <f>Tab_SF8!K15</f>
        <v>88401</v>
      </c>
      <c r="L15" s="209">
        <v>59811</v>
      </c>
      <c r="M15" s="227">
        <v>38080</v>
      </c>
      <c r="N15" s="253">
        <v>32731</v>
      </c>
      <c r="O15" s="257">
        <v>21007</v>
      </c>
      <c r="P15" s="257">
        <v>17739</v>
      </c>
      <c r="R15" s="199">
        <f t="shared" ref="R15:R18" si="1">(N15-M15)/ABS(M15)</f>
        <v>-0.14046743697478992</v>
      </c>
    </row>
    <row r="16" spans="1:18" x14ac:dyDescent="0.2">
      <c r="A16" s="89" t="str">
        <f>IF(desc!$B$1=1,desc!$A$51,IF(desc!$B$1=2,desc!$B$51,IF(desc!$B$1=3,desc!$C$51,desc!$D$51)))</f>
        <v>of which with downlink transfer rate ≥ 10 Mbit/s and &lt; 30 Mbit/s b)</v>
      </c>
      <c r="B16" s="40">
        <v>69353</v>
      </c>
      <c r="C16" s="40">
        <v>447179</v>
      </c>
      <c r="D16" s="41">
        <v>388509</v>
      </c>
      <c r="E16" s="41">
        <v>676794</v>
      </c>
      <c r="F16" s="41">
        <v>960865</v>
      </c>
      <c r="G16" s="42">
        <v>1028879</v>
      </c>
      <c r="H16" s="42">
        <v>828780.57609861856</v>
      </c>
      <c r="I16" s="148">
        <f>Tab_SF8!I16</f>
        <v>904016</v>
      </c>
      <c r="J16" s="148">
        <f>Tab_SF8!J16</f>
        <v>1016170</v>
      </c>
      <c r="K16" s="148">
        <f>Tab_SF8!K16</f>
        <v>246026</v>
      </c>
      <c r="L16" s="209">
        <v>146296</v>
      </c>
      <c r="M16" s="227">
        <v>183522</v>
      </c>
      <c r="N16" s="253">
        <v>146947</v>
      </c>
      <c r="O16" s="257">
        <v>91512</v>
      </c>
      <c r="P16" s="257">
        <v>72247</v>
      </c>
      <c r="R16" s="199">
        <f t="shared" si="1"/>
        <v>-0.19929490742254335</v>
      </c>
    </row>
    <row r="17" spans="1:18" x14ac:dyDescent="0.2">
      <c r="A17" s="90" t="str">
        <f>IF(desc!$B$1=1,desc!$A$52,IF(desc!$B$1=2,desc!$B$52,IF(desc!$B$1=3,desc!$C$52,desc!$D$52)))</f>
        <v>of which with downlink transfer rate ≥ 30 Mbit/s and &lt; 100 Mbit/s</v>
      </c>
      <c r="B17" s="35" t="s">
        <v>12</v>
      </c>
      <c r="C17" s="35" t="s">
        <v>12</v>
      </c>
      <c r="D17" s="36" t="s">
        <v>12</v>
      </c>
      <c r="E17" s="36" t="s">
        <v>12</v>
      </c>
      <c r="F17" s="36" t="s">
        <v>12</v>
      </c>
      <c r="G17" s="42">
        <v>439698</v>
      </c>
      <c r="H17" s="42">
        <v>288708.42390138132</v>
      </c>
      <c r="I17" s="148">
        <f>Tab_SF8!I17</f>
        <v>271914</v>
      </c>
      <c r="J17" s="148">
        <f>Tab_SF8!J17</f>
        <v>504243</v>
      </c>
      <c r="K17" s="148">
        <f>Tab_SF8!K17</f>
        <v>1056358</v>
      </c>
      <c r="L17" s="209">
        <v>984947</v>
      </c>
      <c r="M17" s="227">
        <v>768415</v>
      </c>
      <c r="N17" s="253">
        <v>579583</v>
      </c>
      <c r="O17" s="257">
        <v>367014</v>
      </c>
      <c r="P17" s="257">
        <v>254965</v>
      </c>
      <c r="R17" s="199">
        <f t="shared" si="1"/>
        <v>-0.2457422096132949</v>
      </c>
    </row>
    <row r="18" spans="1:18" x14ac:dyDescent="0.2">
      <c r="A18" s="91" t="str">
        <f>IF(desc!$B$1=1,desc!$A$53,IF(desc!$B$1=2,desc!$B$53,IF(desc!$B$1=3,desc!$C$53,desc!$D$53)))</f>
        <v xml:space="preserve">of which with downlink transfer rate ≥ 100 Mbit/s </v>
      </c>
      <c r="B18" s="40">
        <v>60</v>
      </c>
      <c r="C18" s="40">
        <v>21</v>
      </c>
      <c r="D18" s="41">
        <v>427</v>
      </c>
      <c r="E18" s="41">
        <v>143</v>
      </c>
      <c r="F18" s="41">
        <v>33</v>
      </c>
      <c r="G18" s="42">
        <v>280</v>
      </c>
      <c r="H18" s="42">
        <v>346024</v>
      </c>
      <c r="I18" s="148">
        <f>Tab_SF8!I18</f>
        <v>258858</v>
      </c>
      <c r="J18" s="148">
        <f>Tab_SF8!J18</f>
        <v>163113</v>
      </c>
      <c r="K18" s="148">
        <f>Tab_SF8!K18</f>
        <v>665462</v>
      </c>
      <c r="L18" s="210">
        <v>829055</v>
      </c>
      <c r="M18" s="228">
        <v>1051121</v>
      </c>
      <c r="N18" s="254">
        <v>1270123</v>
      </c>
      <c r="O18" s="336">
        <v>1553465</v>
      </c>
      <c r="P18" s="336">
        <v>1574485</v>
      </c>
      <c r="R18" s="199">
        <f t="shared" si="1"/>
        <v>0.20835089395036346</v>
      </c>
    </row>
    <row r="19" spans="1:18" x14ac:dyDescent="0.2">
      <c r="A19" s="91" t="str">
        <f>IF(desc!$B$1=1,desc!$A$54,IF(desc!$B$1=2,desc!$B$54,IF(desc!$B$1=3,desc!$C$54,desc!$D$54)))</f>
        <v>of which unknown rate</v>
      </c>
      <c r="B19" s="40">
        <v>81877</v>
      </c>
      <c r="C19" s="40">
        <v>54931</v>
      </c>
      <c r="D19" s="41">
        <v>11984</v>
      </c>
      <c r="E19" s="41">
        <v>8400</v>
      </c>
      <c r="F19" s="34" t="s">
        <v>21</v>
      </c>
      <c r="G19" s="33" t="s">
        <v>21</v>
      </c>
      <c r="H19" s="33" t="s">
        <v>21</v>
      </c>
      <c r="I19" s="33" t="str">
        <f>Tab_SF8!I19</f>
        <v>a)</v>
      </c>
      <c r="J19" s="33" t="str">
        <f>Tab_SF8!J19</f>
        <v>a)</v>
      </c>
      <c r="K19" s="33" t="str">
        <f>Tab_SF8!K19</f>
        <v>a)</v>
      </c>
      <c r="L19" s="206" t="s">
        <v>21</v>
      </c>
      <c r="M19" s="225" t="s">
        <v>21</v>
      </c>
      <c r="N19" s="252" t="s">
        <v>21</v>
      </c>
      <c r="O19" s="252" t="s">
        <v>21</v>
      </c>
      <c r="P19" s="252" t="s">
        <v>21</v>
      </c>
      <c r="R19" s="199" t="s">
        <v>21</v>
      </c>
    </row>
    <row r="20" spans="1:18" x14ac:dyDescent="0.2">
      <c r="A20" s="91" t="str">
        <f>IF(desc!$B$1=1,desc!$A$55,IF(desc!$B$1=2,desc!$B$55,IF(desc!$B$1=3,desc!$C$55,desc!$D$55)))</f>
        <v>Total number of users connected via DSL equipment</v>
      </c>
      <c r="B20" s="43">
        <v>1786200</v>
      </c>
      <c r="C20" s="43">
        <v>1935862</v>
      </c>
      <c r="D20" s="44">
        <v>2076162</v>
      </c>
      <c r="E20" s="44">
        <v>2159140</v>
      </c>
      <c r="F20" s="44">
        <v>2187761</v>
      </c>
      <c r="G20" s="45">
        <v>2208757</v>
      </c>
      <c r="H20" s="45">
        <v>2200699</v>
      </c>
      <c r="I20" s="149">
        <f>Tab_SF8!I20</f>
        <v>2176653</v>
      </c>
      <c r="J20" s="149">
        <f>Tab_SF8!J20</f>
        <v>2077012</v>
      </c>
      <c r="K20" s="149">
        <f>Tab_SF8!K20</f>
        <v>2059252</v>
      </c>
      <c r="L20" s="211">
        <v>2020790</v>
      </c>
      <c r="M20" s="229">
        <v>2041347</v>
      </c>
      <c r="N20" s="255">
        <v>2029525</v>
      </c>
      <c r="O20" s="339">
        <v>2035036</v>
      </c>
      <c r="P20" s="339">
        <v>1920934</v>
      </c>
      <c r="R20" s="201">
        <f>(N20-M20)/ABS(M20)</f>
        <v>-5.7912740949970778E-3</v>
      </c>
    </row>
    <row r="21" spans="1:18" x14ac:dyDescent="0.2">
      <c r="A21" s="93" t="str">
        <f>IF(desc!$B$1=1,desc!$A$56,IF(desc!$B$1=2,desc!$B$56,IF(desc!$B$1=3,desc!$C$56,desc!$D$56)))</f>
        <v>Of which, those using optical fibre FTTH</v>
      </c>
      <c r="B21" s="134"/>
      <c r="C21" s="135"/>
      <c r="D21" s="136"/>
      <c r="E21" s="136"/>
      <c r="F21" s="136"/>
      <c r="G21" s="135"/>
      <c r="H21" s="135"/>
      <c r="I21" s="150"/>
      <c r="J21" s="150">
        <f>Tab_SF8!J21</f>
        <v>0</v>
      </c>
      <c r="K21" s="150">
        <f>Tab_SF8!K21</f>
        <v>0</v>
      </c>
      <c r="L21" s="212"/>
      <c r="M21" s="230"/>
      <c r="N21" s="176"/>
      <c r="O21" s="344"/>
      <c r="P21" s="344"/>
      <c r="R21" s="21"/>
    </row>
    <row r="22" spans="1:18" x14ac:dyDescent="0.2">
      <c r="A22" s="80" t="str">
        <f>IF(desc!$B$1=1,desc!$A$57,IF(desc!$B$1=2,desc!$B$57,IF(desc!$B$1=3,desc!$C$57,desc!$D$57)))</f>
        <v>of which with downlink transfer rate &lt; 2 Mbit/s</v>
      </c>
      <c r="B22" s="40">
        <v>1778</v>
      </c>
      <c r="C22" s="40">
        <v>921</v>
      </c>
      <c r="D22" s="41">
        <v>1280</v>
      </c>
      <c r="E22" s="41">
        <v>1498</v>
      </c>
      <c r="F22" s="41">
        <v>1301</v>
      </c>
      <c r="G22" s="42">
        <v>913</v>
      </c>
      <c r="H22" s="42">
        <v>522</v>
      </c>
      <c r="I22" s="148">
        <f>Tab_SF8!I22</f>
        <v>225</v>
      </c>
      <c r="J22" s="148">
        <f>Tab_SF8!J22</f>
        <v>68</v>
      </c>
      <c r="K22" s="148">
        <f>Tab_SF8!K22</f>
        <v>2129</v>
      </c>
      <c r="L22" s="210">
        <v>23</v>
      </c>
      <c r="M22" s="228">
        <v>885</v>
      </c>
      <c r="N22" s="254">
        <v>54</v>
      </c>
      <c r="O22" s="336">
        <v>792</v>
      </c>
      <c r="P22" s="336">
        <v>1916</v>
      </c>
      <c r="R22" s="199">
        <f>(N22-M22)/ABS(M22)</f>
        <v>-0.93898305084745759</v>
      </c>
    </row>
    <row r="23" spans="1:18" x14ac:dyDescent="0.2">
      <c r="A23" s="88" t="str">
        <f>IF(desc!$B$1=1,desc!$A$58,IF(desc!$B$1=2,desc!$B$58,IF(desc!$B$1=3,desc!$C$58,desc!$D$58)))</f>
        <v>of which with downlink transfer rate ≥ 2 Mbit/s and &lt; 10 Mbit/s</v>
      </c>
      <c r="B23" s="40">
        <v>689</v>
      </c>
      <c r="C23" s="40">
        <v>1839</v>
      </c>
      <c r="D23" s="41">
        <v>2739</v>
      </c>
      <c r="E23" s="41">
        <v>3203</v>
      </c>
      <c r="F23" s="41">
        <v>3354</v>
      </c>
      <c r="G23" s="42">
        <v>15926</v>
      </c>
      <c r="H23" s="42">
        <v>2498</v>
      </c>
      <c r="I23" s="148">
        <f>Tab_SF8!I23</f>
        <v>2869</v>
      </c>
      <c r="J23" s="148">
        <f>Tab_SF8!J23</f>
        <v>12345</v>
      </c>
      <c r="K23" s="148">
        <f>Tab_SF8!K23</f>
        <v>6476</v>
      </c>
      <c r="L23" s="210">
        <v>7743</v>
      </c>
      <c r="M23" s="228">
        <v>7025</v>
      </c>
      <c r="N23" s="254">
        <v>3229</v>
      </c>
      <c r="O23" s="336">
        <v>2797</v>
      </c>
      <c r="P23" s="336">
        <v>3139</v>
      </c>
      <c r="R23" s="199">
        <f t="shared" ref="R23:R31" si="2">(N23-M23)/ABS(M23)</f>
        <v>-0.540355871886121</v>
      </c>
    </row>
    <row r="24" spans="1:18" x14ac:dyDescent="0.2">
      <c r="A24" s="89" t="str">
        <f>IF(desc!$B$1=1,desc!$A$59,IF(desc!$B$1=2,desc!$B$59,IF(desc!$B$1=3,desc!$C$59,desc!$D$59)))</f>
        <v>of which with downlink transfer rate ≥ 10 Mbit/s and &lt; 30 Mbit/s b)</v>
      </c>
      <c r="B24" s="40">
        <v>904</v>
      </c>
      <c r="C24" s="40">
        <v>3039</v>
      </c>
      <c r="D24" s="41">
        <v>7020</v>
      </c>
      <c r="E24" s="41">
        <v>12860</v>
      </c>
      <c r="F24" s="41">
        <v>32804</v>
      </c>
      <c r="G24" s="42">
        <v>31337</v>
      </c>
      <c r="H24" s="42">
        <v>94771</v>
      </c>
      <c r="I24" s="148">
        <f>Tab_SF8!I24</f>
        <v>204744</v>
      </c>
      <c r="J24" s="148">
        <f>Tab_SF8!J24</f>
        <v>347667</v>
      </c>
      <c r="K24" s="148">
        <f>Tab_SF8!K24</f>
        <v>34171</v>
      </c>
      <c r="L24" s="210">
        <v>59121</v>
      </c>
      <c r="M24" s="228">
        <v>22594</v>
      </c>
      <c r="N24" s="254">
        <v>20728</v>
      </c>
      <c r="O24" s="336">
        <v>17518</v>
      </c>
      <c r="P24" s="336">
        <v>17946</v>
      </c>
      <c r="R24" s="199">
        <f t="shared" si="2"/>
        <v>-8.2588297778171199E-2</v>
      </c>
    </row>
    <row r="25" spans="1:18" x14ac:dyDescent="0.2">
      <c r="A25" s="90" t="str">
        <f>IF(desc!$B$1=1,desc!$A$60,IF(desc!$B$1=2,desc!$B$60,IF(desc!$B$1=3,desc!$C$60,desc!$D$60)))</f>
        <v>of which with downlink transfer rate ≥ 30 Mbit/s and &lt; 100 Mbit/s</v>
      </c>
      <c r="B25" s="35" t="s">
        <v>12</v>
      </c>
      <c r="C25" s="35" t="s">
        <v>12</v>
      </c>
      <c r="D25" s="36" t="s">
        <v>12</v>
      </c>
      <c r="E25" s="36" t="s">
        <v>12</v>
      </c>
      <c r="F25" s="36" t="s">
        <v>12</v>
      </c>
      <c r="G25" s="42">
        <v>69511</v>
      </c>
      <c r="H25" s="42">
        <v>79332</v>
      </c>
      <c r="I25" s="148">
        <f>Tab_SF8!I25</f>
        <v>79641</v>
      </c>
      <c r="J25" s="148">
        <f>Tab_SF8!J25</f>
        <v>44895</v>
      </c>
      <c r="K25" s="148">
        <f>Tab_SF8!K25</f>
        <v>76220</v>
      </c>
      <c r="L25" s="210">
        <v>90305</v>
      </c>
      <c r="M25" s="228">
        <v>80108</v>
      </c>
      <c r="N25" s="254">
        <v>77631</v>
      </c>
      <c r="O25" s="336">
        <v>53571</v>
      </c>
      <c r="P25" s="336">
        <v>41477</v>
      </c>
      <c r="R25" s="199">
        <f t="shared" si="2"/>
        <v>-3.0920756978079594E-2</v>
      </c>
    </row>
    <row r="26" spans="1:18" x14ac:dyDescent="0.2">
      <c r="A26" s="91" t="str">
        <f>IF(desc!$B$1=1,desc!$A$61,IF(desc!$B$1=2,desc!$B$61,IF(desc!$B$1=3,desc!$C$61,desc!$D$61)))</f>
        <v>of which with downlink transfer rate ≥ 100 Mbit/s and &lt; 1 Gbit/s e)</v>
      </c>
      <c r="B26" s="40">
        <v>450</v>
      </c>
      <c r="C26" s="40">
        <v>723</v>
      </c>
      <c r="D26" s="41">
        <v>929</v>
      </c>
      <c r="E26" s="41">
        <v>5507</v>
      </c>
      <c r="F26" s="41">
        <v>742</v>
      </c>
      <c r="G26" s="42">
        <v>2249</v>
      </c>
      <c r="H26" s="42">
        <v>5506</v>
      </c>
      <c r="I26" s="148">
        <f>Tab_SF8!I26</f>
        <v>14039</v>
      </c>
      <c r="J26" s="148">
        <f>Tab_SF8!J26</f>
        <v>44176</v>
      </c>
      <c r="K26" s="148">
        <f>Tab_SF8!K26</f>
        <v>475312</v>
      </c>
      <c r="L26" s="210">
        <v>103079</v>
      </c>
      <c r="M26" s="228">
        <v>167127</v>
      </c>
      <c r="N26" s="254">
        <v>193756</v>
      </c>
      <c r="O26" s="336">
        <v>115811</v>
      </c>
      <c r="P26" s="336">
        <v>139015</v>
      </c>
      <c r="R26" s="199">
        <f t="shared" si="2"/>
        <v>0.15933391971375063</v>
      </c>
    </row>
    <row r="27" spans="1:18" x14ac:dyDescent="0.2">
      <c r="A27" s="91" t="str">
        <f>IF(desc!$B$1=1,desc!$A$62,IF(desc!$B$1=2,desc!$B$62,IF(desc!$B$1=3,desc!$C$62,desc!$D$62)))</f>
        <v>of which with downlink transfer rate ≥ 1 Gbit/s</v>
      </c>
      <c r="B27" s="40"/>
      <c r="C27" s="40"/>
      <c r="D27" s="41"/>
      <c r="E27" s="41"/>
      <c r="F27" s="41"/>
      <c r="G27" s="42"/>
      <c r="H27" s="42"/>
      <c r="I27" s="148"/>
      <c r="J27" s="148"/>
      <c r="K27" s="148"/>
      <c r="L27" s="210">
        <v>460018</v>
      </c>
      <c r="M27" s="228">
        <v>567254</v>
      </c>
      <c r="N27" s="254">
        <v>629838</v>
      </c>
      <c r="O27" s="336">
        <v>886577</v>
      </c>
      <c r="P27" s="336">
        <v>941666</v>
      </c>
      <c r="R27" s="199">
        <f t="shared" si="2"/>
        <v>0.11032800121286056</v>
      </c>
    </row>
    <row r="28" spans="1:18" x14ac:dyDescent="0.2">
      <c r="A28" s="91" t="str">
        <f>IF(desc!$B$1=1,desc!$A$63,IF(desc!$B$1=2,desc!$B$63,IF(desc!$B$1=3,desc!$C$63,desc!$D$63)))</f>
        <v>of which unknown rate</v>
      </c>
      <c r="B28" s="40">
        <v>139</v>
      </c>
      <c r="C28" s="40">
        <v>103</v>
      </c>
      <c r="D28" s="41">
        <v>610</v>
      </c>
      <c r="E28" s="41">
        <v>1172</v>
      </c>
      <c r="F28" s="34" t="s">
        <v>21</v>
      </c>
      <c r="G28" s="33" t="s">
        <v>21</v>
      </c>
      <c r="H28" s="33" t="s">
        <v>21</v>
      </c>
      <c r="I28" s="33" t="str">
        <f>Tab_SF8!I28</f>
        <v>a)</v>
      </c>
      <c r="J28" s="33" t="str">
        <f>Tab_SF8!J28</f>
        <v>a)</v>
      </c>
      <c r="K28" s="33" t="str">
        <f>Tab_SF8!K28</f>
        <v>a)</v>
      </c>
      <c r="L28" s="206" t="s">
        <v>21</v>
      </c>
      <c r="M28" s="225" t="s">
        <v>21</v>
      </c>
      <c r="N28" s="252" t="s">
        <v>21</v>
      </c>
      <c r="O28" s="252" t="s">
        <v>21</v>
      </c>
      <c r="P28" s="252" t="s">
        <v>21</v>
      </c>
      <c r="R28" s="199" t="s">
        <v>21</v>
      </c>
    </row>
    <row r="29" spans="1:18" x14ac:dyDescent="0.2">
      <c r="A29" s="94" t="str">
        <f>IF(desc!$B$1=1,desc!$A$64,IF(desc!$B$1=2,desc!$B$64,IF(desc!$B$1=3,desc!$C$64,desc!$D$64)))</f>
        <v>Total number of users connected via optical fibre FTTH</v>
      </c>
      <c r="B29" s="43">
        <v>3960</v>
      </c>
      <c r="C29" s="43">
        <v>6625</v>
      </c>
      <c r="D29" s="44">
        <v>12578</v>
      </c>
      <c r="E29" s="44">
        <v>24240</v>
      </c>
      <c r="F29" s="44">
        <v>38201</v>
      </c>
      <c r="G29" s="45">
        <v>119936</v>
      </c>
      <c r="H29" s="45">
        <v>182629</v>
      </c>
      <c r="I29" s="149">
        <f>Tab_SF8!I29</f>
        <v>301518</v>
      </c>
      <c r="J29" s="149">
        <f>Tab_SF8!J29</f>
        <v>449151</v>
      </c>
      <c r="K29" s="149">
        <f>Tab_SF8!K29</f>
        <v>594308</v>
      </c>
      <c r="L29" s="211">
        <v>720289</v>
      </c>
      <c r="M29" s="229">
        <v>844993</v>
      </c>
      <c r="N29" s="255">
        <v>925236</v>
      </c>
      <c r="O29" s="339">
        <v>1077066</v>
      </c>
      <c r="P29" s="339">
        <v>1145159</v>
      </c>
      <c r="R29" s="199">
        <f t="shared" si="2"/>
        <v>9.4962916852565638E-2</v>
      </c>
    </row>
    <row r="30" spans="1:18" x14ac:dyDescent="0.2">
      <c r="A30" s="95" t="str">
        <f>IF(desc!$B$1=1,desc!$A$65,IF(desc!$B$1=2,desc!$B$65,IF(desc!$B$1=3,desc!$C$65,desc!$D$65)))</f>
        <v>Of which via fixed WiMAX connections</v>
      </c>
      <c r="B30" s="43">
        <v>0</v>
      </c>
      <c r="C30" s="43">
        <v>0</v>
      </c>
      <c r="D30" s="44">
        <v>0</v>
      </c>
      <c r="E30" s="44">
        <v>0</v>
      </c>
      <c r="F30" s="44">
        <v>10</v>
      </c>
      <c r="G30" s="45">
        <v>52</v>
      </c>
      <c r="H30" s="45">
        <v>102</v>
      </c>
      <c r="I30" s="149">
        <f>Tab_SF8!I30</f>
        <v>155</v>
      </c>
      <c r="J30" s="149">
        <f>Tab_SF8!J30</f>
        <v>332</v>
      </c>
      <c r="K30" s="149">
        <f>Tab_SF8!K30</f>
        <v>207</v>
      </c>
      <c r="L30" s="211">
        <v>199</v>
      </c>
      <c r="M30" s="229">
        <v>152</v>
      </c>
      <c r="N30" s="255">
        <v>9</v>
      </c>
      <c r="O30" s="339">
        <v>0</v>
      </c>
      <c r="P30" s="339">
        <v>6</v>
      </c>
      <c r="R30" s="199">
        <f t="shared" si="2"/>
        <v>-0.94078947368421051</v>
      </c>
    </row>
    <row r="31" spans="1:18" x14ac:dyDescent="0.2">
      <c r="A31" s="96" t="str">
        <f>IF(desc!$B$1=1,desc!$A$66,IF(desc!$B$1=2,desc!$B$66,IF(desc!$B$1=3,desc!$C$66,desc!$D$66)))</f>
        <v>By other types of connection (excluding use of hotspots)</v>
      </c>
      <c r="B31" s="46">
        <v>5248</v>
      </c>
      <c r="C31" s="46">
        <v>5092</v>
      </c>
      <c r="D31" s="47">
        <v>4561</v>
      </c>
      <c r="E31" s="47">
        <v>2698</v>
      </c>
      <c r="F31" s="47">
        <v>6650</v>
      </c>
      <c r="G31" s="48">
        <v>2313</v>
      </c>
      <c r="H31" s="48">
        <v>2341</v>
      </c>
      <c r="I31" s="151">
        <f>Tab_SF8!I31</f>
        <v>2966</v>
      </c>
      <c r="J31" s="151">
        <f>Tab_SF8!J31</f>
        <v>2888</v>
      </c>
      <c r="K31" s="151">
        <f>Tab_SF8!K31</f>
        <v>3164</v>
      </c>
      <c r="L31" s="213">
        <v>9691</v>
      </c>
      <c r="M31" s="231">
        <v>9116</v>
      </c>
      <c r="N31" s="256">
        <v>4076</v>
      </c>
      <c r="O31" s="260">
        <v>3987</v>
      </c>
      <c r="P31" s="260">
        <v>4503</v>
      </c>
      <c r="R31" s="199">
        <f t="shared" si="2"/>
        <v>-0.55287406757349711</v>
      </c>
    </row>
    <row r="32" spans="1:18" x14ac:dyDescent="0.2">
      <c r="A32" s="159" t="str">
        <f>IF(desc!$B$1=1,desc!$A$114,IF(desc!$B$1=2,desc!$B$114,IF(desc!$B$1=3,desc!$C$114,desc!$D$114)))</f>
        <v>Number of broadband internet users                                                    according to the downlink transfer rate</v>
      </c>
      <c r="B32" s="160"/>
      <c r="C32" s="161"/>
      <c r="D32" s="161"/>
      <c r="E32" s="161"/>
      <c r="F32" s="161"/>
      <c r="G32" s="161"/>
      <c r="H32" s="161"/>
      <c r="I32" s="162">
        <f>Tab_SF8!I32</f>
        <v>0</v>
      </c>
      <c r="J32" s="162">
        <f>Tab_SF8!J32</f>
        <v>0</v>
      </c>
      <c r="K32" s="162">
        <f>Tab_SF8!K32</f>
        <v>0</v>
      </c>
      <c r="L32" s="214"/>
      <c r="M32" s="214"/>
      <c r="N32" s="214"/>
      <c r="O32" s="214"/>
      <c r="P32" s="214"/>
      <c r="R32" s="18"/>
    </row>
    <row r="33" spans="1:18" x14ac:dyDescent="0.2">
      <c r="A33" s="80" t="s">
        <v>203</v>
      </c>
      <c r="B33" s="40">
        <v>453424</v>
      </c>
      <c r="C33" s="40">
        <v>517082</v>
      </c>
      <c r="D33" s="41">
        <v>527206</v>
      </c>
      <c r="E33" s="41">
        <v>456328</v>
      </c>
      <c r="F33" s="41">
        <v>409044</v>
      </c>
      <c r="G33" s="42">
        <v>170817</v>
      </c>
      <c r="H33" s="42">
        <v>210940</v>
      </c>
      <c r="I33" s="42">
        <f>Tab_SF8!I33</f>
        <v>241646</v>
      </c>
      <c r="J33" s="42">
        <f>Tab_SF8!J33</f>
        <v>93317</v>
      </c>
      <c r="K33" s="42">
        <f>Tab_SF8!K33</f>
        <v>15316</v>
      </c>
      <c r="L33" s="215">
        <v>3557</v>
      </c>
      <c r="M33" s="232">
        <v>4187</v>
      </c>
      <c r="N33" s="257">
        <v>1898</v>
      </c>
      <c r="O33" s="257">
        <v>4146</v>
      </c>
      <c r="P33" s="257">
        <v>4922</v>
      </c>
      <c r="R33" s="199">
        <f>(N33-M33)/ABS(M33)</f>
        <v>-0.54669214234535468</v>
      </c>
    </row>
    <row r="34" spans="1:18" x14ac:dyDescent="0.2">
      <c r="A34" s="88" t="str">
        <f>IF(desc!$B$1=1,desc!$A$115,IF(desc!$B$1=2,desc!$B$115,IF(desc!$B$1=3,desc!$C$115,desc!$D$115)))</f>
        <v xml:space="preserve"> ≥ 2 Mbit/s and &lt; 10 Mbit/s</v>
      </c>
      <c r="B34" s="40">
        <v>1780755</v>
      </c>
      <c r="C34" s="40">
        <v>1454100</v>
      </c>
      <c r="D34" s="41">
        <v>1440444</v>
      </c>
      <c r="E34" s="41">
        <v>1273196</v>
      </c>
      <c r="F34" s="41">
        <v>973281</v>
      </c>
      <c r="G34" s="42">
        <v>724907</v>
      </c>
      <c r="H34" s="42">
        <v>765641</v>
      </c>
      <c r="I34" s="42">
        <f>Tab_SF8!I34</f>
        <v>689762</v>
      </c>
      <c r="J34" s="42">
        <f>Tab_SF8!J34</f>
        <v>482458</v>
      </c>
      <c r="K34" s="42">
        <f>Tab_SF8!K34</f>
        <v>234280</v>
      </c>
      <c r="L34" s="215">
        <v>176695</v>
      </c>
      <c r="M34" s="232">
        <v>133015</v>
      </c>
      <c r="N34" s="257">
        <v>47030</v>
      </c>
      <c r="O34" s="257">
        <v>34161</v>
      </c>
      <c r="P34" s="257">
        <v>25994</v>
      </c>
      <c r="R34" s="199">
        <f t="shared" ref="R34:R36" si="3">(N34-M34)/ABS(M34)</f>
        <v>-0.6464308536631207</v>
      </c>
    </row>
    <row r="35" spans="1:18" x14ac:dyDescent="0.2">
      <c r="A35" s="88" t="str">
        <f>IF(desc!$B$1=1,desc!$A$116,IF(desc!$B$1=2,desc!$B$116,IF(desc!$B$1=3,desc!$C$116,desc!$D$116)))</f>
        <v xml:space="preserve"> ≥ 10 Mbit/s and &lt; 30 Mbit/s</v>
      </c>
      <c r="B35" s="40"/>
      <c r="C35" s="40"/>
      <c r="D35" s="41"/>
      <c r="E35" s="41"/>
      <c r="F35" s="41"/>
      <c r="G35" s="51">
        <v>1447775</v>
      </c>
      <c r="H35" s="51">
        <v>1197500.5760986186</v>
      </c>
      <c r="I35" s="51">
        <f>Tab_SF8!I35</f>
        <v>1289278</v>
      </c>
      <c r="J35" s="51">
        <f>Tab_SF8!J35</f>
        <v>1462624</v>
      </c>
      <c r="K35" s="51">
        <f>Tab_SF8!K35</f>
        <v>394178</v>
      </c>
      <c r="L35" s="216">
        <v>288889</v>
      </c>
      <c r="M35" s="233">
        <v>264691</v>
      </c>
      <c r="N35" s="258">
        <v>276178</v>
      </c>
      <c r="O35" s="258">
        <v>202002</v>
      </c>
      <c r="P35" s="258">
        <v>171479</v>
      </c>
      <c r="R35" s="199">
        <f t="shared" si="3"/>
        <v>4.3397773252585092E-2</v>
      </c>
    </row>
    <row r="36" spans="1:18" x14ac:dyDescent="0.2">
      <c r="A36" s="90" t="str">
        <f>IF(desc!$B$1=1,desc!$A$117,IF(desc!$B$1=2,desc!$B$117,IF(desc!$B$1=3,desc!$C$117,desc!$D$117)))</f>
        <v xml:space="preserve"> ≥ 30 Mbit/s and &lt; 100 Mbit/s</v>
      </c>
      <c r="B36" s="35"/>
      <c r="C36" s="35"/>
      <c r="D36" s="36"/>
      <c r="E36" s="36"/>
      <c r="F36" s="36"/>
      <c r="G36" s="42">
        <v>878710</v>
      </c>
      <c r="H36" s="42">
        <v>727814.42390138132</v>
      </c>
      <c r="I36" s="42">
        <f>Tab_SF8!I36</f>
        <v>626930</v>
      </c>
      <c r="J36" s="42">
        <f>Tab_SF8!J36</f>
        <v>833171</v>
      </c>
      <c r="K36" s="42">
        <f>Tab_SF8!K36</f>
        <v>1482701</v>
      </c>
      <c r="L36" s="215">
        <v>1367930</v>
      </c>
      <c r="M36" s="232">
        <v>1086353</v>
      </c>
      <c r="N36" s="257">
        <v>843538</v>
      </c>
      <c r="O36" s="257">
        <v>563002</v>
      </c>
      <c r="P36" s="257">
        <v>397750</v>
      </c>
      <c r="R36" s="199">
        <f t="shared" si="3"/>
        <v>-0.22351390385997921</v>
      </c>
    </row>
    <row r="37" spans="1:18" x14ac:dyDescent="0.2">
      <c r="A37" s="153" t="str">
        <f>IF(desc!$B$1=1,desc!$A$118,IF(desc!$B$1=2,desc!$B$118,IF(desc!$B$1=3,desc!$C$118,desc!$D$118)))</f>
        <v xml:space="preserve"> ≥ 10 Mbit/s and &lt; 100 Mbit/s</v>
      </c>
      <c r="B37" s="154">
        <v>201103</v>
      </c>
      <c r="C37" s="154">
        <v>683577</v>
      </c>
      <c r="D37" s="155">
        <v>906303</v>
      </c>
      <c r="E37" s="155">
        <v>1257927</v>
      </c>
      <c r="F37" s="155">
        <v>1703405</v>
      </c>
      <c r="G37" s="156"/>
      <c r="H37" s="156"/>
      <c r="I37" s="156"/>
      <c r="J37" s="156"/>
      <c r="K37" s="156"/>
      <c r="L37" s="217"/>
      <c r="M37" s="234"/>
      <c r="N37" s="284"/>
      <c r="R37" s="18"/>
    </row>
    <row r="38" spans="1:18" x14ac:dyDescent="0.2">
      <c r="A38" s="90" t="str">
        <f>IF(desc!$B$1=1,desc!$A$119,IF(desc!$B$1=2,desc!$B$119,IF(desc!$B$1=3,desc!$C$119,desc!$D$119)))</f>
        <v xml:space="preserve"> ≥ 100 Mbit/s and &lt; 1 Gbit/s</v>
      </c>
      <c r="B38" s="52">
        <v>3883</v>
      </c>
      <c r="C38" s="52">
        <v>2122</v>
      </c>
      <c r="D38" s="53">
        <v>5825</v>
      </c>
      <c r="E38" s="53">
        <v>60259</v>
      </c>
      <c r="F38" s="53">
        <v>118241</v>
      </c>
      <c r="G38" s="54">
        <v>213520</v>
      </c>
      <c r="H38" s="53">
        <v>631647</v>
      </c>
      <c r="I38" s="53">
        <f>Tab_SF8!I37</f>
        <v>849826</v>
      </c>
      <c r="J38" s="53">
        <f>Tab_SF8!J37</f>
        <v>898735</v>
      </c>
      <c r="K38" s="53">
        <f>Tab_SF8!K37</f>
        <v>1785679</v>
      </c>
      <c r="L38" s="218">
        <v>1575224</v>
      </c>
      <c r="M38" s="235">
        <v>1957752</v>
      </c>
      <c r="N38" s="259">
        <v>2212175</v>
      </c>
      <c r="O38" s="259">
        <v>2478886</v>
      </c>
      <c r="P38" s="259">
        <v>2556876</v>
      </c>
      <c r="R38" s="199">
        <f t="shared" ref="R38:R39" si="4">(N38-M38)/ABS(M38)</f>
        <v>0.12995670544583787</v>
      </c>
    </row>
    <row r="39" spans="1:18" x14ac:dyDescent="0.2">
      <c r="A39" s="90" t="str">
        <f>IF(desc!$B$1=1,desc!$A$120,IF(desc!$B$1=2,desc!$B$120,IF(desc!$B$1=3,desc!$C$120,desc!$D$120)))</f>
        <v xml:space="preserve"> ≥ 1 Gbit/s</v>
      </c>
      <c r="B39" s="52"/>
      <c r="C39" s="52"/>
      <c r="D39" s="53"/>
      <c r="E39" s="53"/>
      <c r="F39" s="53"/>
      <c r="G39" s="54"/>
      <c r="H39" s="53"/>
      <c r="I39" s="53"/>
      <c r="J39" s="53"/>
      <c r="K39" s="53"/>
      <c r="L39" s="215">
        <v>460018</v>
      </c>
      <c r="M39" s="236">
        <v>567254</v>
      </c>
      <c r="N39" s="257">
        <v>629838</v>
      </c>
      <c r="O39" s="257">
        <v>886577</v>
      </c>
      <c r="P39" s="257">
        <v>941666</v>
      </c>
      <c r="R39" s="199">
        <f t="shared" si="4"/>
        <v>0.11032800121286056</v>
      </c>
    </row>
    <row r="40" spans="1:18" x14ac:dyDescent="0.2">
      <c r="A40" s="97" t="str">
        <f>IF(desc!$B$1=1,desc!$A$121,IF(desc!$B$1=2,desc!$B$121,IF(desc!$B$1=3,desc!$C$121,desc!$D$121)))</f>
        <v>Unknown rate</v>
      </c>
      <c r="B40" s="51">
        <v>111797</v>
      </c>
      <c r="C40" s="51">
        <v>77176</v>
      </c>
      <c r="D40" s="50">
        <v>27166</v>
      </c>
      <c r="E40" s="50">
        <v>25976</v>
      </c>
      <c r="F40" s="34" t="s">
        <v>21</v>
      </c>
      <c r="G40" s="33" t="s">
        <v>21</v>
      </c>
      <c r="H40" s="33" t="s">
        <v>21</v>
      </c>
      <c r="I40" s="33" t="s">
        <v>21</v>
      </c>
      <c r="J40" s="33" t="str">
        <f>Tab_SF8!J39</f>
        <v>a)</v>
      </c>
      <c r="K40" s="33" t="str">
        <f>Tab_SF8!K39</f>
        <v>a)</v>
      </c>
      <c r="L40" s="219" t="str">
        <f>Tab_SF8!L39</f>
        <v>a)</v>
      </c>
      <c r="M40" s="225" t="s">
        <v>21</v>
      </c>
      <c r="N40" s="252" t="s">
        <v>21</v>
      </c>
      <c r="O40" s="252" t="s">
        <v>21</v>
      </c>
      <c r="P40" s="252" t="s">
        <v>21</v>
      </c>
      <c r="R40" s="199" t="s">
        <v>21</v>
      </c>
    </row>
    <row r="41" spans="1:18" x14ac:dyDescent="0.2">
      <c r="A41" s="157" t="str">
        <f>IF(desc!$B$1=1,desc!$A$75,IF(desc!$B$1=2,desc!$B$75,IF(desc!$B$1=3,desc!$C$75,desc!$D$75)))</f>
        <v>Total number of broadband internet users</v>
      </c>
      <c r="B41" s="158">
        <v>2556210</v>
      </c>
      <c r="C41" s="158">
        <v>2739149</v>
      </c>
      <c r="D41" s="158">
        <v>2911505</v>
      </c>
      <c r="E41" s="158">
        <v>3076384</v>
      </c>
      <c r="F41" s="158">
        <v>3210631</v>
      </c>
      <c r="G41" s="158">
        <v>3438094</v>
      </c>
      <c r="H41" s="158">
        <v>3535986</v>
      </c>
      <c r="I41" s="158">
        <f>Tab_SF8!I40</f>
        <v>3700563</v>
      </c>
      <c r="J41" s="158">
        <f>Tab_SF8!J40</f>
        <v>3773525</v>
      </c>
      <c r="K41" s="158">
        <f>Tab_SF8!K40</f>
        <v>3915525</v>
      </c>
      <c r="L41" s="158">
        <v>3882203</v>
      </c>
      <c r="M41" s="158">
        <v>4022520</v>
      </c>
      <c r="N41" s="158">
        <v>4014742</v>
      </c>
      <c r="O41" s="158">
        <v>4172761</v>
      </c>
      <c r="P41" s="158">
        <v>4103196</v>
      </c>
      <c r="R41" s="202">
        <f>(N41-M41)/ABS(M41)</f>
        <v>-1.9336137545618169E-3</v>
      </c>
    </row>
    <row r="42" spans="1:18" x14ac:dyDescent="0.2">
      <c r="A42" s="98" t="str">
        <f>IF(desc!$B$1=1,desc!$A$76,IF(desc!$B$1=2,desc!$B$76,IF(desc!$B$1=3,desc!$C$76,desc!$D$76)))</f>
        <v>Total number of broadband internet users as % of the total</v>
      </c>
      <c r="B42" s="137"/>
      <c r="C42" s="138"/>
      <c r="D42" s="139"/>
      <c r="E42" s="139"/>
      <c r="F42" s="139"/>
      <c r="G42" s="138"/>
      <c r="H42" s="138"/>
      <c r="I42" s="140"/>
      <c r="J42" s="140">
        <f>Tab_SF8!J41</f>
        <v>0</v>
      </c>
      <c r="K42" s="140">
        <f>Tab_SF8!K41</f>
        <v>0</v>
      </c>
      <c r="L42" s="138"/>
      <c r="M42" s="237"/>
      <c r="N42" s="177"/>
      <c r="O42" s="177"/>
      <c r="P42" s="177"/>
    </row>
    <row r="43" spans="1:18" x14ac:dyDescent="0.2">
      <c r="A43" s="99" t="str">
        <f>IF(desc!$B$1=1,desc!$A$77,IF(desc!$B$1=2,desc!$B$77,IF(desc!$B$1=3,desc!$C$77,desc!$D$77)))</f>
        <v>of which with downlink transfer rate &lt; 2 Mbit/s</v>
      </c>
      <c r="B43" s="57">
        <v>0.17738135755669526</v>
      </c>
      <c r="C43" s="57">
        <v>0.18877468878107762</v>
      </c>
      <c r="D43" s="58">
        <v>0.18107679705169663</v>
      </c>
      <c r="E43" s="58">
        <v>0.14833258786939471</v>
      </c>
      <c r="F43" s="58">
        <v>0.12740299336797034</v>
      </c>
      <c r="G43" s="57">
        <v>4.9683632850061693E-2</v>
      </c>
      <c r="H43" s="57">
        <v>5.9655213567022039E-2</v>
      </c>
      <c r="I43" s="57">
        <f>Tab_SF8!I42</f>
        <v>6.5299793571951079E-2</v>
      </c>
      <c r="J43" s="57">
        <f>Tab_SF8!J42</f>
        <v>2.472939757918657E-2</v>
      </c>
      <c r="K43" s="57">
        <f>Tab_SF8!K42</f>
        <v>3.9116082773063641E-3</v>
      </c>
      <c r="L43" s="220">
        <v>9.1623235570113153E-4</v>
      </c>
      <c r="M43" s="238">
        <v>1.0408897904795999E-3</v>
      </c>
      <c r="N43" s="261">
        <v>4.7275765167475271E-4</v>
      </c>
      <c r="O43" s="261">
        <v>9.9358674029018188E-4</v>
      </c>
      <c r="P43" s="261">
        <v>1E-3</v>
      </c>
    </row>
    <row r="44" spans="1:18" x14ac:dyDescent="0.2">
      <c r="A44" s="97" t="str">
        <f>IF(desc!$B$1=1,desc!$A$78,IF(desc!$B$1=2,desc!$B$78,IF(desc!$B$1=3,desc!$C$78,desc!$D$78)))</f>
        <v>of which with downlink transfer rate ≥ 2 Mbit/s and &lt; 10 Mbit/s</v>
      </c>
      <c r="B44" s="57">
        <v>0.69663877380966355</v>
      </c>
      <c r="C44" s="57">
        <v>0.5308583067222703</v>
      </c>
      <c r="D44" s="58">
        <v>0.49474206638834556</v>
      </c>
      <c r="E44" s="58">
        <v>0.41386120848372637</v>
      </c>
      <c r="F44" s="58">
        <v>0.30314321390405813</v>
      </c>
      <c r="G44" s="57">
        <v>0.21084560224356869</v>
      </c>
      <c r="H44" s="57">
        <v>0.21652828942196037</v>
      </c>
      <c r="I44" s="57">
        <f>Tab_SF8!I43</f>
        <v>0.1863938000785286</v>
      </c>
      <c r="J44" s="57">
        <f>Tab_SF8!J43</f>
        <v>0.1278533996727198</v>
      </c>
      <c r="K44" s="57">
        <f>Tab_SF8!K43</f>
        <v>5.9833611073866214E-2</v>
      </c>
      <c r="L44" s="220">
        <v>4.5514106294802202E-2</v>
      </c>
      <c r="M44" s="238">
        <v>3.3067579527261519E-2</v>
      </c>
      <c r="N44" s="261">
        <v>1.171432684840022E-2</v>
      </c>
      <c r="O44" s="261">
        <v>8.1866658550537649E-3</v>
      </c>
      <c r="P44" s="261">
        <v>6.0000000000000001E-3</v>
      </c>
    </row>
    <row r="45" spans="1:18" x14ac:dyDescent="0.2">
      <c r="A45" s="97" t="str">
        <f>IF(desc!$B$1=1,desc!$A$79,IF(desc!$B$1=2,desc!$B$79,IF(desc!$B$1=3,desc!$C$79,desc!$D$79)))</f>
        <v>of which with downlink transfer rate ≥ 10 Mbit/s and &lt; 30 Mbit/s b)</v>
      </c>
      <c r="B45" s="57">
        <v>7.867233130298372E-2</v>
      </c>
      <c r="C45" s="57">
        <v>0.24955816569306744</v>
      </c>
      <c r="D45" s="58">
        <v>0.31128333971605748</v>
      </c>
      <c r="E45" s="58">
        <v>0.4088979139145178</v>
      </c>
      <c r="F45" s="58">
        <v>0.53055147103482148</v>
      </c>
      <c r="G45" s="57">
        <v>0.42109814333174139</v>
      </c>
      <c r="H45" s="57">
        <v>0.33866100603866039</v>
      </c>
      <c r="I45" s="57">
        <f>Tab_SF8!I44</f>
        <v>0.34840050014011381</v>
      </c>
      <c r="J45" s="57">
        <f>Tab_SF8!J44</f>
        <v>0.38760151317402164</v>
      </c>
      <c r="K45" s="57">
        <f>Tab_SF8!K44</f>
        <v>0.10067053587960746</v>
      </c>
      <c r="L45" s="220">
        <v>7.4413676976706269E-2</v>
      </c>
      <c r="M45" s="238">
        <v>6.5802283145888651E-2</v>
      </c>
      <c r="N45" s="261">
        <v>6.8790970876833432E-2</v>
      </c>
      <c r="O45" s="261">
        <v>4.8409674074311945E-2</v>
      </c>
      <c r="P45" s="261">
        <v>4.2000000000000003E-2</v>
      </c>
    </row>
    <row r="46" spans="1:18" x14ac:dyDescent="0.2">
      <c r="A46" s="97" t="str">
        <f>IF(desc!$B$1=1,desc!$A$80,IF(desc!$B$1=2,desc!$B$80,IF(desc!$B$1=3,desc!$C$80,desc!$D$80)))</f>
        <v>of which with downlink transfer rate ≥ 30 Mbit/s and &lt; 100 Mbit/s</v>
      </c>
      <c r="B46" s="59" t="s">
        <v>12</v>
      </c>
      <c r="C46" s="59" t="s">
        <v>12</v>
      </c>
      <c r="D46" s="60" t="s">
        <v>12</v>
      </c>
      <c r="E46" s="60" t="s">
        <v>12</v>
      </c>
      <c r="F46" s="60" t="s">
        <v>12</v>
      </c>
      <c r="G46" s="57">
        <v>0.25558056295144926</v>
      </c>
      <c r="H46" s="57">
        <v>0.20583068595333276</v>
      </c>
      <c r="I46" s="57">
        <f>Tab_SF8!I45</f>
        <v>0.16941476202404876</v>
      </c>
      <c r="J46" s="57">
        <f>Tab_SF8!J45</f>
        <v>0.22079382010189411</v>
      </c>
      <c r="K46" s="57">
        <f>Tab_SF8!K45</f>
        <v>0.37867233640444131</v>
      </c>
      <c r="L46" s="220">
        <v>0.35235921460057601</v>
      </c>
      <c r="M46" s="238">
        <v>0.27006776846355024</v>
      </c>
      <c r="N46" s="261">
        <v>0.21011013908241177</v>
      </c>
      <c r="O46" s="261">
        <v>0.13492313602432537</v>
      </c>
      <c r="P46" s="261">
        <v>9.7000000000000003E-2</v>
      </c>
    </row>
    <row r="47" spans="1:18" x14ac:dyDescent="0.2">
      <c r="A47" s="97" t="str">
        <f>IF(desc!$B$1=1,desc!$A$81,IF(desc!$B$1=2,desc!$B$81,IF(desc!$B$1=3,desc!$C$81,desc!$D$81)))</f>
        <v>of which with downlink transfer rate ≥ 100 Mbit/s and &lt; 1 Gbit/s</v>
      </c>
      <c r="B47" s="57">
        <v>1.5190457747994101E-3</v>
      </c>
      <c r="C47" s="57">
        <v>7.7469316200031466E-4</v>
      </c>
      <c r="D47" s="58">
        <v>2.0006834953056924E-3</v>
      </c>
      <c r="E47" s="58">
        <v>1.9587606748702371E-2</v>
      </c>
      <c r="F47" s="58">
        <v>3.6827963101334286E-2</v>
      </c>
      <c r="G47" s="57">
        <v>6.2104177489038986E-2</v>
      </c>
      <c r="H47" s="57">
        <v>0.17863390861841646</v>
      </c>
      <c r="I47" s="57">
        <f>Tab_SF8!I46</f>
        <v>0.22964775900315709</v>
      </c>
      <c r="J47" s="57">
        <f>Tab_SF8!J46</f>
        <v>0.23816855592582531</v>
      </c>
      <c r="K47" s="57">
        <f>Tab_SF8!K46</f>
        <v>0.45605097656125299</v>
      </c>
      <c r="L47" s="220">
        <v>0.40575518590861942</v>
      </c>
      <c r="M47" s="238">
        <v>0.48669789087437726</v>
      </c>
      <c r="N47" s="261">
        <v>0.55101299161938677</v>
      </c>
      <c r="O47" s="261">
        <v>0.5940637386133546</v>
      </c>
      <c r="P47" s="261">
        <v>0.623</v>
      </c>
    </row>
    <row r="48" spans="1:18" x14ac:dyDescent="0.2">
      <c r="A48" s="97" t="str">
        <f>IF(desc!$B$1=1,desc!$A$82,IF(desc!$B$1=2,desc!$B$82,IF(desc!$B$1=3,desc!$C$82,desc!$D$82)))</f>
        <v>of which with downlink transfer rate ≥ 1 Gbit/s</v>
      </c>
      <c r="B48" s="57"/>
      <c r="C48" s="57"/>
      <c r="D48" s="58"/>
      <c r="E48" s="58"/>
      <c r="F48" s="58"/>
      <c r="G48" s="57"/>
      <c r="H48" s="57"/>
      <c r="I48" s="57"/>
      <c r="J48" s="57"/>
      <c r="K48" s="57"/>
      <c r="L48" s="221">
        <v>0.11849406123275882</v>
      </c>
      <c r="M48" s="239">
        <v>0.1410195598778875</v>
      </c>
      <c r="N48" s="262">
        <v>0.15688131391755683</v>
      </c>
      <c r="O48" s="262">
        <v>0.21246771621954863</v>
      </c>
      <c r="P48" s="262">
        <v>0.22900000000000001</v>
      </c>
    </row>
    <row r="49" spans="1:16" x14ac:dyDescent="0.2">
      <c r="A49" s="100" t="str">
        <f>IF(desc!$B$1=1,desc!$A$83,IF(desc!$B$1=2,desc!$B$83,IF(desc!$B$1=3,desc!$C$83,desc!$D$83)))</f>
        <v>of which unknown rate or other or Wimax</v>
      </c>
      <c r="B49" s="61">
        <v>4.5788491555858089E-2</v>
      </c>
      <c r="C49" s="61">
        <v>3.0034145641584301E-2</v>
      </c>
      <c r="D49" s="61">
        <v>1.0897113348594627E-2</v>
      </c>
      <c r="E49" s="61">
        <v>9.3206829836587363E-3</v>
      </c>
      <c r="F49" s="62">
        <v>2.0743585918157519E-3</v>
      </c>
      <c r="G49" s="61">
        <v>6.8788113414002059E-4</v>
      </c>
      <c r="H49" s="61">
        <v>6.9089640060792095E-4</v>
      </c>
      <c r="I49" s="61">
        <f>Tab_SF8!I48</f>
        <v>8.4338518220065429E-4</v>
      </c>
      <c r="J49" s="61">
        <f>Tab_SF8!J48</f>
        <v>8.5331354635254835E-4</v>
      </c>
      <c r="K49" s="61">
        <f>Tab_SF8!K48</f>
        <v>8.6093180352570854E-4</v>
      </c>
      <c r="L49" s="222">
        <v>0</v>
      </c>
      <c r="M49" s="240">
        <v>0</v>
      </c>
      <c r="N49" s="263">
        <v>0</v>
      </c>
      <c r="O49" s="263">
        <v>0</v>
      </c>
      <c r="P49" s="263">
        <v>1E-3</v>
      </c>
    </row>
    <row r="50" spans="1:16" x14ac:dyDescent="0.2">
      <c r="A50" s="101" t="str">
        <f>IF(desc!$B$1=1,desc!$A$84,IF(desc!$B$1=2,desc!$B$84,IF(desc!$B$1=3,desc!$C$84,desc!$D$84)))</f>
        <v>Total number of broadband internet users</v>
      </c>
      <c r="B50" s="63">
        <v>1</v>
      </c>
      <c r="C50" s="63">
        <v>1</v>
      </c>
      <c r="D50" s="63">
        <v>1</v>
      </c>
      <c r="E50" s="63">
        <v>1</v>
      </c>
      <c r="F50" s="63">
        <v>1</v>
      </c>
      <c r="G50" s="63">
        <v>1</v>
      </c>
      <c r="H50" s="63">
        <v>1</v>
      </c>
      <c r="I50" s="63">
        <f>Tab_SF8!I49</f>
        <v>1</v>
      </c>
      <c r="J50" s="63">
        <f>Tab_SF8!J49</f>
        <v>1</v>
      </c>
      <c r="K50" s="63">
        <f>Tab_SF8!K49</f>
        <v>1</v>
      </c>
      <c r="L50" s="223">
        <v>1</v>
      </c>
      <c r="M50" s="241">
        <v>1</v>
      </c>
      <c r="N50" s="264">
        <v>1</v>
      </c>
      <c r="O50" s="264">
        <v>1</v>
      </c>
      <c r="P50" s="264">
        <v>0.999</v>
      </c>
    </row>
    <row r="51" spans="1:16" ht="9.6" customHeight="1" x14ac:dyDescent="0.2">
      <c r="A51" s="102" t="str">
        <f>IF(desc!$B$1=1,desc!$A$85,IF(desc!$B$1=2,desc!$B$85,IF(desc!$B$1=3,desc!$C$85,desc!$D$85)))</f>
        <v>Notes:</v>
      </c>
      <c r="B51" s="64"/>
      <c r="C51" s="64"/>
      <c r="D51" s="64"/>
      <c r="E51" s="64"/>
      <c r="F51" s="64"/>
      <c r="G51" s="64"/>
      <c r="H51" s="64"/>
      <c r="I51" s="64"/>
      <c r="J51" s="64"/>
      <c r="K51" s="64"/>
      <c r="N51" s="64"/>
      <c r="O51" s="64"/>
      <c r="P51" s="64"/>
    </row>
    <row r="52" spans="1:16" ht="10.35" customHeight="1" x14ac:dyDescent="0.2">
      <c r="A52" s="103" t="str">
        <f>IF(desc!$B$1=1,desc!$A$86,IF(desc!$B$1=2,desc!$B$86,IF(desc!$B$1=3,desc!$C$86,desc!$D$86)))</f>
        <v>a) This information has no longer been collected since 2012.</v>
      </c>
      <c r="B52" s="65"/>
      <c r="D52" s="66"/>
      <c r="F52" s="65"/>
    </row>
    <row r="53" spans="1:16" ht="10.35" customHeight="1" x14ac:dyDescent="0.2">
      <c r="A53" s="103" t="str">
        <f>IF(desc!$B$1=1,desc!$A$87,IF(desc!$B$1=2,desc!$B$87,IF(desc!$B$1=3,desc!$C$87,desc!$D$87)))</f>
        <v>b) Defintion until 2012: of which with downlink transfer rate ≥ 10 Mbit/s and &lt; 100 Mbit/s</v>
      </c>
      <c r="B53" s="67"/>
      <c r="C53" s="67"/>
      <c r="F53" s="65"/>
      <c r="G53" s="65"/>
      <c r="H53" s="65"/>
      <c r="I53" s="65"/>
      <c r="J53" s="65"/>
      <c r="K53" s="65"/>
    </row>
    <row r="54" spans="1:16" ht="10.35" customHeight="1" x14ac:dyDescent="0.2">
      <c r="A54" s="104" t="str">
        <f>IF(desc!$B$1=1,desc!$A$88,IF(desc!$B$1=2,desc!$B$88,IF(desc!$B$1=3,desc!$C$88,desc!$D$88)))</f>
        <v>c) This information was not collected before 2013.</v>
      </c>
      <c r="F54" s="67"/>
      <c r="G54" s="67"/>
      <c r="H54" s="67"/>
      <c r="I54" s="67"/>
      <c r="J54" s="67"/>
      <c r="K54" s="67"/>
    </row>
    <row r="55" spans="1:16" x14ac:dyDescent="0.2">
      <c r="A55" s="104" t="str">
        <f>IF(desc!$B$1=1,desc!$A$89,IF(desc!$B$1=2,desc!$B$89,IF(desc!$B$1=3,desc!$C$89,desc!$D$89)))</f>
        <v>d) This information was not collected before 2018.</v>
      </c>
    </row>
    <row r="56" spans="1:16" x14ac:dyDescent="0.2">
      <c r="A56" s="104" t="str">
        <f>IF(desc!$B$1=1,desc!$A$90,IF(desc!$B$1=2,desc!$B$90,IF(desc!$B$1=3,desc!$C$90,desc!$D$90)))</f>
        <v>e) Defintion until 2017: of which with downlink transfer rate ≥ 100 Mbit/s</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P14"/>
  <sheetViews>
    <sheetView showGridLines="0" workbookViewId="0">
      <pane xSplit="1" ySplit="4" topLeftCell="L5" activePane="bottomRight" state="frozen"/>
      <selection pane="topRight" activeCell="B1" sqref="B1"/>
      <selection pane="bottomLeft" activeCell="A7" sqref="A7"/>
      <selection pane="bottomRight" activeCell="A73" sqref="A73"/>
    </sheetView>
  </sheetViews>
  <sheetFormatPr baseColWidth="10" defaultColWidth="11.5703125" defaultRowHeight="12.75" x14ac:dyDescent="0.2"/>
  <cols>
    <col min="1" max="1" width="58.28515625" style="4" customWidth="1"/>
    <col min="2" max="4" width="11.5703125" style="4" customWidth="1"/>
    <col min="5" max="16384" width="11.5703125" style="4"/>
  </cols>
  <sheetData>
    <row r="1" spans="1:16" ht="21" customHeight="1" x14ac:dyDescent="0.2">
      <c r="A1" s="105" t="str">
        <f>IF(desc!$B$1=1,desc!$A$92,IF(desc!$B$1=2,desc!$B$92,IF(desc!$B$1=3,desc!$C$92,desc!$D$92)))</f>
        <v>Table SF8PM : Services on fixed networks</v>
      </c>
    </row>
    <row r="2" spans="1:16" ht="24.6" customHeight="1" x14ac:dyDescent="0.2">
      <c r="A2" s="76" t="str">
        <f>IF(desc!$B$1=1,desc!$A$93,IF(desc!$B$1=2,desc!$B$93,IF(desc!$B$1=3,desc!$C$93,desc!$D$93)))</f>
        <v>Market shares according to the number of subscribers to broadband internet</v>
      </c>
      <c r="B2" s="7"/>
      <c r="C2" s="7"/>
      <c r="D2" s="7"/>
      <c r="E2" s="7"/>
      <c r="F2" s="7"/>
      <c r="G2" s="7"/>
      <c r="H2" s="7"/>
    </row>
    <row r="3" spans="1:16" ht="4.9000000000000004" customHeight="1" x14ac:dyDescent="0.2">
      <c r="A3" s="77"/>
      <c r="B3" s="7"/>
      <c r="C3" s="7"/>
      <c r="D3" s="7"/>
      <c r="E3" s="7"/>
      <c r="F3" s="7"/>
      <c r="G3" s="7"/>
      <c r="H3" s="7"/>
    </row>
    <row r="4" spans="1:16" x14ac:dyDescent="0.2">
      <c r="A4" s="86" t="str">
        <f>IF(desc!$B$1=1,desc!$A$94,IF(desc!$B$1=2,desc!$B$94,IF(desc!$B$1=3,desc!$C$94,desc!$D$94)))</f>
        <v>Market share in % as of 31.12.2022</v>
      </c>
      <c r="B4" s="10">
        <v>2008</v>
      </c>
      <c r="C4" s="10">
        <v>2009</v>
      </c>
      <c r="D4" s="10">
        <v>2010</v>
      </c>
      <c r="E4" s="10">
        <v>2011</v>
      </c>
      <c r="F4" s="10">
        <v>2012</v>
      </c>
      <c r="G4" s="10">
        <v>2013</v>
      </c>
      <c r="H4" s="10">
        <v>2014</v>
      </c>
      <c r="I4" s="10">
        <v>2015</v>
      </c>
      <c r="J4" s="10">
        <v>2016</v>
      </c>
      <c r="K4" s="10">
        <v>2017</v>
      </c>
      <c r="L4" s="10">
        <v>2018</v>
      </c>
      <c r="M4" s="278">
        <v>2019</v>
      </c>
      <c r="N4" s="350">
        <v>2020</v>
      </c>
      <c r="O4" s="364">
        <v>2021</v>
      </c>
      <c r="P4" s="247">
        <v>2022</v>
      </c>
    </row>
    <row r="5" spans="1:16" x14ac:dyDescent="0.2">
      <c r="A5" s="106" t="str">
        <f>IF(desc!$B$1=1,desc!$A$95,IF(desc!$B$1=2,desc!$B$95,IF(desc!$B$1=3,desc!$C$95,desc!$D$95)))</f>
        <v>Swisscom AG</v>
      </c>
      <c r="B5" s="68">
        <v>0.51873999999999998</v>
      </c>
      <c r="C5" s="68">
        <v>0.53944999999999999</v>
      </c>
      <c r="D5" s="68">
        <v>0.54436999999999991</v>
      </c>
      <c r="E5" s="68">
        <v>0.54025999999999996</v>
      </c>
      <c r="F5" s="68">
        <v>0.53655999999999993</v>
      </c>
      <c r="G5" s="68">
        <v>0.52461999999999998</v>
      </c>
      <c r="H5" s="68">
        <v>0.53430999999999995</v>
      </c>
      <c r="I5" s="68">
        <v>0.52921839190415076</v>
      </c>
      <c r="J5" s="68">
        <v>0.52798192671308652</v>
      </c>
      <c r="K5" s="68">
        <v>0.5142462377331265</v>
      </c>
      <c r="L5" s="68">
        <v>0.52361584389069815</v>
      </c>
      <c r="M5" s="279">
        <v>0.51154326143810347</v>
      </c>
      <c r="N5" s="351">
        <v>0.50896520872325046</v>
      </c>
      <c r="O5" s="389">
        <v>0.48820553106204739</v>
      </c>
      <c r="P5" s="276">
        <v>0.49399999999999999</v>
      </c>
    </row>
    <row r="6" spans="1:16" x14ac:dyDescent="0.2">
      <c r="A6" s="106" t="str">
        <f>IF(desc!$B$1=1,desc!$A$96,IF(desc!$B$1=2,desc!$B$96,IF(desc!$B$1=3,desc!$C$96,desc!$D$96)))</f>
        <v>UPC GmbH</v>
      </c>
      <c r="B6" s="68">
        <v>0.19044</v>
      </c>
      <c r="C6" s="68">
        <v>0.17860000000000001</v>
      </c>
      <c r="D6" s="68">
        <v>0.17603000000000002</v>
      </c>
      <c r="E6" s="68">
        <v>0.18078</v>
      </c>
      <c r="F6" s="68">
        <v>0.18916000000000002</v>
      </c>
      <c r="G6" s="68">
        <v>0.19404000000000002</v>
      </c>
      <c r="H6" s="68">
        <v>0.20973</v>
      </c>
      <c r="I6" s="68">
        <v>0.20526930631906551</v>
      </c>
      <c r="J6" s="68">
        <v>0.19971724051119311</v>
      </c>
      <c r="K6" s="68">
        <v>0.19279177121841898</v>
      </c>
      <c r="L6" s="68">
        <v>0.18115101142315329</v>
      </c>
      <c r="M6" s="279">
        <v>0.16605262372840907</v>
      </c>
      <c r="N6" s="351">
        <v>0.16228240818463552</v>
      </c>
      <c r="O6" s="385" t="s">
        <v>21</v>
      </c>
      <c r="P6" s="261" t="s">
        <v>21</v>
      </c>
    </row>
    <row r="7" spans="1:16" x14ac:dyDescent="0.2">
      <c r="A7" s="106" t="str">
        <f>IF(desc!$B$1=1,desc!$A$97,IF(desc!$B$1=2,desc!$B$97,IF(desc!$B$1=3,desc!$C$97,desc!$D$97)))</f>
        <v>Sunrise GmbH</v>
      </c>
      <c r="B7" s="68">
        <v>9.2439999999999994E-2</v>
      </c>
      <c r="C7" s="68">
        <v>9.985999999999999E-2</v>
      </c>
      <c r="D7" s="68">
        <v>0.11766</v>
      </c>
      <c r="E7" s="68">
        <v>0.11397</v>
      </c>
      <c r="F7" s="68">
        <v>0.10281</v>
      </c>
      <c r="G7" s="68">
        <v>9.8319999999999991E-2</v>
      </c>
      <c r="H7" s="68">
        <v>9.0709999999999999E-2</v>
      </c>
      <c r="I7" s="68">
        <v>9.0968590455019954E-2</v>
      </c>
      <c r="J7" s="68">
        <v>9.7479942494087091E-2</v>
      </c>
      <c r="K7" s="68">
        <v>0.10735520779461247</v>
      </c>
      <c r="L7" s="68">
        <v>0.11704874783724602</v>
      </c>
      <c r="M7" s="279">
        <v>0.12308005926633056</v>
      </c>
      <c r="N7" s="351">
        <v>0.1233185096327485</v>
      </c>
      <c r="O7" s="389">
        <v>0.29785961860744004</v>
      </c>
      <c r="P7" s="276">
        <v>0.28999999999999998</v>
      </c>
    </row>
    <row r="8" spans="1:16" x14ac:dyDescent="0.2">
      <c r="A8" s="106" t="str">
        <f>IF(desc!$B$1=1,desc!$A$98,IF(desc!$B$1=2,desc!$B$98,IF(desc!$B$1=3,desc!$C$98,desc!$D$98)))</f>
        <v>Quickline AG</v>
      </c>
      <c r="B8" s="68">
        <v>1.4289999999999999E-2</v>
      </c>
      <c r="C8" s="68">
        <v>1.559E-2</v>
      </c>
      <c r="D8" s="68">
        <v>1.583E-2</v>
      </c>
      <c r="E8" s="68">
        <v>1.6920000000000001E-2</v>
      </c>
      <c r="F8" s="68">
        <v>2.044E-2</v>
      </c>
      <c r="G8" s="68">
        <v>3.1980000000000001E-2</v>
      </c>
      <c r="H8" s="68">
        <v>3.5550000000000005E-2</v>
      </c>
      <c r="I8" s="68">
        <v>4.0259009237243092E-2</v>
      </c>
      <c r="J8" s="68">
        <v>4.5077215600797665E-2</v>
      </c>
      <c r="K8" s="68">
        <v>4.6096245075692273E-2</v>
      </c>
      <c r="L8" s="68">
        <v>4.4398245017068919E-2</v>
      </c>
      <c r="M8" s="279">
        <v>4.46436562155067E-2</v>
      </c>
      <c r="N8" s="351">
        <v>4.4134591961326533E-2</v>
      </c>
      <c r="O8" s="389">
        <v>4.2496323177867126E-2</v>
      </c>
      <c r="P8" s="276">
        <v>4.2999999999999997E-2</v>
      </c>
    </row>
    <row r="9" spans="1:16" x14ac:dyDescent="0.2">
      <c r="A9" s="106" t="str">
        <f>IF(desc!$B$1=1,desc!$A$99,IF(desc!$B$1=2,desc!$B$99,IF(desc!$B$1=3,desc!$C$99,desc!$D$99)))</f>
        <v>Salt</v>
      </c>
      <c r="B9" s="68">
        <v>0</v>
      </c>
      <c r="C9" s="68">
        <v>0</v>
      </c>
      <c r="D9" s="68">
        <v>0</v>
      </c>
      <c r="E9" s="68">
        <v>0</v>
      </c>
      <c r="F9" s="68">
        <v>0</v>
      </c>
      <c r="G9" s="68">
        <v>0</v>
      </c>
      <c r="H9" s="68">
        <v>0</v>
      </c>
      <c r="I9" s="68">
        <v>0</v>
      </c>
      <c r="J9" s="68">
        <v>0</v>
      </c>
      <c r="K9" s="68">
        <v>0</v>
      </c>
      <c r="L9" s="68">
        <v>7.0841220822301151E-3</v>
      </c>
      <c r="M9" s="279">
        <v>1.8738750832811273E-2</v>
      </c>
      <c r="N9" s="351">
        <v>3.1384333040578943E-2</v>
      </c>
      <c r="O9" s="389">
        <v>3.6906019779230109E-2</v>
      </c>
      <c r="P9" s="276">
        <v>4.3999999999999997E-2</v>
      </c>
    </row>
    <row r="10" spans="1:16" x14ac:dyDescent="0.2">
      <c r="A10" s="107" t="str">
        <f>IF(desc!$B$1=1,desc!$A$102,IF(desc!$B$1=2,desc!$B$102,IF(desc!$B$1=3,desc!$C$102,desc!$D$102)))</f>
        <v>Others</v>
      </c>
      <c r="B10" s="69">
        <v>0.1841155460623346</v>
      </c>
      <c r="C10" s="69">
        <v>0.16651631583385929</v>
      </c>
      <c r="D10" s="69">
        <v>0.14612786170726133</v>
      </c>
      <c r="E10" s="69">
        <v>0.14808912021386156</v>
      </c>
      <c r="F10" s="69">
        <v>0.15105036984941589</v>
      </c>
      <c r="G10" s="69">
        <v>0.15106655024557203</v>
      </c>
      <c r="H10" s="69">
        <v>0.12971742535179709</v>
      </c>
      <c r="I10" s="69">
        <v>0.1342847020845207</v>
      </c>
      <c r="J10" s="69">
        <v>0.12974367468083559</v>
      </c>
      <c r="K10" s="69">
        <v>0.13951053817814973</v>
      </c>
      <c r="L10" s="69">
        <v>0.12642383718728778</v>
      </c>
      <c r="M10" s="280">
        <v>0.13594164851883894</v>
      </c>
      <c r="N10" s="352">
        <v>0.12991494845745999</v>
      </c>
      <c r="O10" s="390">
        <v>0.13453250737341527</v>
      </c>
      <c r="P10" s="277">
        <v>0.129</v>
      </c>
    </row>
    <row r="11" spans="1:16" x14ac:dyDescent="0.2">
      <c r="A11" s="72"/>
    </row>
    <row r="12" spans="1:16" ht="60.6" customHeight="1" x14ac:dyDescent="0.2">
      <c r="A12" s="353" t="str">
        <f>IF(desc!$B$1=1,desc!$A$103,IF(desc!$B$1=2,desc!$B$103,IF(desc!$B$1=3,desc!$C$103,desc!$D$103)))</f>
        <v>With the entry into force of the revised Telecommunications Act (TCA) on 1 April 2007, OFCOM is able to publish market shares. Article 59 para. 2ter of the new TCA authorises this new dimension in the publication of data collected by the statistics.</v>
      </c>
    </row>
    <row r="13" spans="1:16" ht="15" customHeight="1" x14ac:dyDescent="0.2">
      <c r="A13" s="353" t="str">
        <f>IF(desc!$B$1=1,desc!$A$104,IF(desc!$B$1=2,desc!$B$104,IF(desc!$B$1=3,desc!$C$104,desc!$D$104)))</f>
        <v>Notes:</v>
      </c>
      <c r="O13" s="327"/>
    </row>
    <row r="14" spans="1:16" ht="24" x14ac:dyDescent="0.2">
      <c r="A14" s="353" t="str">
        <f>IF(desc!$B$1=1,desc!$A$105,IF(desc!$B$1=2,desc!$B$105,IF(desc!$B$1=3,desc!$C$105,desc!$D$105)))</f>
        <v>a) Following the merger in 2021, UPC's figures are included in those of Sunrise.</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dimension ref="A1:V14"/>
  <sheetViews>
    <sheetView showGridLines="0" workbookViewId="0">
      <pane xSplit="1" ySplit="4" topLeftCell="P5" activePane="bottomRight" state="frozen"/>
      <selection pane="topRight" activeCell="B1" sqref="B1"/>
      <selection pane="bottomLeft" activeCell="A7" sqref="A7"/>
      <selection pane="bottomRight" activeCell="A66" sqref="A66"/>
    </sheetView>
  </sheetViews>
  <sheetFormatPr baseColWidth="10" defaultColWidth="11.5703125" defaultRowHeight="12.75" x14ac:dyDescent="0.2"/>
  <cols>
    <col min="1" max="1" width="68.7109375" style="4" customWidth="1"/>
    <col min="2" max="13" width="11.5703125" style="4"/>
    <col min="14" max="14" width="12" style="4" bestFit="1" customWidth="1"/>
    <col min="15" max="20" width="12" style="4" customWidth="1"/>
    <col min="21" max="16384" width="11.5703125" style="4"/>
  </cols>
  <sheetData>
    <row r="1" spans="1:22" ht="21" customHeight="1" x14ac:dyDescent="0.2">
      <c r="A1" s="75" t="str">
        <f>IF(desc!$B$1=1,desc!$A$106,IF(desc!$B$1=2,desc!$B$106,IF(desc!$B$1=3,desc!$C$106,desc!$D$106)))</f>
        <v>Table SF6 : Transmission services on fixed networks</v>
      </c>
    </row>
    <row r="2" spans="1:22" ht="24.6" customHeight="1" x14ac:dyDescent="0.2">
      <c r="A2" s="76" t="str">
        <f>IF(desc!$B$1=1,desc!$A$107,IF(desc!$B$1=2,desc!$B$107,IF(desc!$B$1=3,desc!$C$107,desc!$D$107)))</f>
        <v>Fixed or variable transmission services offered to end users</v>
      </c>
      <c r="B2" s="7"/>
      <c r="C2" s="7"/>
      <c r="D2" s="7"/>
      <c r="E2" s="7"/>
      <c r="F2" s="7"/>
      <c r="G2" s="7"/>
      <c r="H2" s="7"/>
      <c r="I2" s="7"/>
      <c r="J2" s="7"/>
      <c r="K2" s="7"/>
      <c r="L2" s="7"/>
    </row>
    <row r="3" spans="1:22" ht="4.9000000000000004" customHeight="1" x14ac:dyDescent="0.2">
      <c r="A3" s="77"/>
      <c r="B3" s="7"/>
      <c r="C3" s="7"/>
      <c r="D3" s="7"/>
      <c r="E3" s="7"/>
      <c r="F3" s="7"/>
      <c r="G3" s="7"/>
      <c r="H3" s="7"/>
      <c r="I3" s="7"/>
      <c r="J3" s="7"/>
      <c r="K3" s="7"/>
      <c r="L3" s="7"/>
    </row>
    <row r="4" spans="1:22" x14ac:dyDescent="0.2">
      <c r="A4" s="78"/>
      <c r="B4" s="10">
        <v>2004</v>
      </c>
      <c r="C4" s="10">
        <v>2005</v>
      </c>
      <c r="D4" s="10">
        <v>2006</v>
      </c>
      <c r="E4" s="10">
        <v>2007</v>
      </c>
      <c r="F4" s="10">
        <v>2008</v>
      </c>
      <c r="G4" s="10">
        <v>2009</v>
      </c>
      <c r="H4" s="10">
        <v>2010</v>
      </c>
      <c r="I4" s="10">
        <v>2011</v>
      </c>
      <c r="J4" s="10">
        <v>2012</v>
      </c>
      <c r="K4" s="10">
        <v>2013</v>
      </c>
      <c r="L4" s="10">
        <v>2014</v>
      </c>
      <c r="M4" s="10">
        <v>2015</v>
      </c>
      <c r="N4" s="10">
        <v>2016</v>
      </c>
      <c r="O4" s="10">
        <v>2017</v>
      </c>
      <c r="P4" s="10">
        <v>2018</v>
      </c>
      <c r="Q4" s="249">
        <v>2019</v>
      </c>
      <c r="R4" s="291">
        <v>2020</v>
      </c>
      <c r="S4" s="364">
        <v>2021</v>
      </c>
      <c r="T4" s="247">
        <v>2022</v>
      </c>
      <c r="V4" s="203" t="str">
        <f>IF(desc!$B$1=1,desc!$A$91,IF(desc!$B$1=2,desc!$B$91,IF(desc!$B$1=3,desc!$C$91,desc!$D$91)))</f>
        <v>Var. 21-22</v>
      </c>
    </row>
    <row r="5" spans="1:22" ht="29.25" customHeight="1" x14ac:dyDescent="0.2">
      <c r="A5" s="180" t="str">
        <f>IF(desc!$B$1=1,desc!$A$108,IF(desc!$B$1=2,desc!$B$108,IF(desc!$B$1=3,desc!$C$108,desc!$D$108)))</f>
        <v>Leased line services or transmission capacities offered to end users (as of 31.12) in number of units [1]</v>
      </c>
      <c r="B5" s="12"/>
      <c r="C5" s="12"/>
      <c r="D5" s="12"/>
      <c r="E5" s="12"/>
      <c r="F5" s="17"/>
      <c r="G5" s="17"/>
      <c r="H5" s="17"/>
      <c r="I5" s="17"/>
      <c r="J5" s="17"/>
      <c r="K5" s="17"/>
      <c r="L5" s="17"/>
      <c r="M5" s="17"/>
      <c r="N5" s="17"/>
      <c r="O5" s="17"/>
      <c r="P5" s="17"/>
      <c r="Q5" s="281"/>
      <c r="R5" s="354"/>
      <c r="S5" s="394"/>
      <c r="T5" s="391"/>
      <c r="V5" s="18"/>
    </row>
    <row r="6" spans="1:22" x14ac:dyDescent="0.2">
      <c r="A6" s="80" t="str">
        <f>IF(desc!$B$1=1,desc!$A$109,IF(desc!$B$1=2,desc!$B$109,IF(desc!$B$1=3,desc!$C$109,desc!$D$109)))</f>
        <v>≤ 2 Mbit/s</v>
      </c>
      <c r="B6" s="17">
        <v>27227</v>
      </c>
      <c r="C6" s="17">
        <v>23556</v>
      </c>
      <c r="D6" s="17">
        <v>25415</v>
      </c>
      <c r="E6" s="17">
        <v>35289</v>
      </c>
      <c r="F6" s="17" t="s">
        <v>26</v>
      </c>
      <c r="G6" s="17">
        <v>25292</v>
      </c>
      <c r="H6" s="17">
        <v>22895</v>
      </c>
      <c r="I6" s="17">
        <v>21383</v>
      </c>
      <c r="J6" s="17">
        <v>17903</v>
      </c>
      <c r="K6" s="17">
        <v>15351</v>
      </c>
      <c r="L6" s="17">
        <v>4166</v>
      </c>
      <c r="M6" s="17">
        <v>4306</v>
      </c>
      <c r="N6" s="17">
        <v>3099</v>
      </c>
      <c r="O6" s="17">
        <v>3082</v>
      </c>
      <c r="P6" s="17">
        <v>1753</v>
      </c>
      <c r="Q6" s="281">
        <v>1945</v>
      </c>
      <c r="R6" s="354">
        <v>1809</v>
      </c>
      <c r="S6" s="394">
        <v>1754</v>
      </c>
      <c r="T6" s="391">
        <v>2310</v>
      </c>
      <c r="V6" s="199">
        <v>0.31698973774230299</v>
      </c>
    </row>
    <row r="7" spans="1:22" x14ac:dyDescent="0.2">
      <c r="A7" s="108" t="str">
        <f>IF(desc!$B$1=1,desc!$A$110,IF(desc!$B$1=2,desc!$B$110,IF(desc!$B$1=3,desc!$C$110,desc!$D$110)))</f>
        <v>&gt; 2 Mbit/s</v>
      </c>
      <c r="B7" s="70" t="s">
        <v>27</v>
      </c>
      <c r="C7" s="70" t="s">
        <v>28</v>
      </c>
      <c r="D7" s="70" t="s">
        <v>29</v>
      </c>
      <c r="E7" s="70">
        <v>8986</v>
      </c>
      <c r="F7" s="70" t="s">
        <v>30</v>
      </c>
      <c r="G7" s="70">
        <v>10622</v>
      </c>
      <c r="H7" s="70">
        <v>12605</v>
      </c>
      <c r="I7" s="70">
        <v>11847</v>
      </c>
      <c r="J7" s="70">
        <v>13512</v>
      </c>
      <c r="K7" s="70">
        <v>28527</v>
      </c>
      <c r="L7" s="70">
        <v>46989</v>
      </c>
      <c r="M7" s="70">
        <v>32979</v>
      </c>
      <c r="N7" s="70">
        <v>33131</v>
      </c>
      <c r="O7" s="70">
        <v>46580</v>
      </c>
      <c r="P7" s="70">
        <v>42939</v>
      </c>
      <c r="Q7" s="290">
        <v>68495</v>
      </c>
      <c r="R7" s="355">
        <v>80002</v>
      </c>
      <c r="S7" s="395">
        <v>81875</v>
      </c>
      <c r="T7" s="392">
        <v>40288</v>
      </c>
      <c r="V7" s="199">
        <v>-0.507932824427481</v>
      </c>
    </row>
    <row r="8" spans="1:22" s="14" customFormat="1" x14ac:dyDescent="0.2">
      <c r="A8" s="82" t="str">
        <f>IF(desc!$B$1=1,desc!$A$111,IF(desc!$B$1=2,desc!$B$111,IF(desc!$B$1=3,desc!$C$111,desc!$D$111)))</f>
        <v>Number of TSPs offering this service</v>
      </c>
      <c r="B8" s="24">
        <v>68</v>
      </c>
      <c r="C8" s="24">
        <v>63</v>
      </c>
      <c r="D8" s="24">
        <v>89</v>
      </c>
      <c r="E8" s="24">
        <v>91</v>
      </c>
      <c r="F8" s="24">
        <v>101</v>
      </c>
      <c r="G8" s="24">
        <v>87</v>
      </c>
      <c r="H8" s="24">
        <v>75</v>
      </c>
      <c r="I8" s="24">
        <v>79</v>
      </c>
      <c r="J8" s="24">
        <v>81</v>
      </c>
      <c r="K8" s="24">
        <v>81</v>
      </c>
      <c r="L8" s="24">
        <v>84</v>
      </c>
      <c r="M8" s="24">
        <v>85</v>
      </c>
      <c r="N8" s="24">
        <v>91</v>
      </c>
      <c r="O8" s="24">
        <v>96</v>
      </c>
      <c r="P8" s="24">
        <v>80</v>
      </c>
      <c r="Q8" s="282">
        <v>85</v>
      </c>
      <c r="R8" s="356">
        <v>85</v>
      </c>
      <c r="S8" s="396">
        <v>80</v>
      </c>
      <c r="T8" s="393">
        <v>72</v>
      </c>
      <c r="U8" s="26"/>
      <c r="V8" s="200">
        <v>-0.1</v>
      </c>
    </row>
    <row r="9" spans="1:22" ht="45.6" customHeight="1" x14ac:dyDescent="0.2">
      <c r="A9" s="109" t="str">
        <f>IF(desc!$B$1=1,desc!$A$112,IF(desc!$B$1=2,desc!$B$112,IF(desc!$B$1=3,desc!$C$112,desc!$D$112)))</f>
        <v>[1] The number of units is the total number of identical line capacities leased by a subscriber. Thus, if the letter leases 3 64 kbit/s connections, it is the number 3 which must be mentioned</v>
      </c>
    </row>
    <row r="14" spans="1:22" x14ac:dyDescent="0.2">
      <c r="P14" s="14"/>
      <c r="Q14"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7"/>
  <dimension ref="A1:X133"/>
  <sheetViews>
    <sheetView topLeftCell="B29" workbookViewId="0">
      <selection activeCell="A36" sqref="A36:E36"/>
    </sheetView>
  </sheetViews>
  <sheetFormatPr baseColWidth="10" defaultRowHeight="12.75" x14ac:dyDescent="0.2"/>
  <cols>
    <col min="1" max="1" width="65.28515625" customWidth="1"/>
    <col min="2" max="2" width="75.7109375" customWidth="1"/>
    <col min="3" max="3" width="63.42578125" customWidth="1"/>
  </cols>
  <sheetData>
    <row r="1" spans="1:24" x14ac:dyDescent="0.2">
      <c r="A1" s="1" t="s">
        <v>37</v>
      </c>
      <c r="B1" s="1">
        <v>4</v>
      </c>
      <c r="C1" s="1">
        <v>1</v>
      </c>
      <c r="D1" s="1" t="s">
        <v>38</v>
      </c>
    </row>
    <row r="2" spans="1:24" x14ac:dyDescent="0.2">
      <c r="A2" s="1"/>
      <c r="B2" s="1"/>
      <c r="C2" s="1">
        <v>2</v>
      </c>
      <c r="D2" s="1" t="s">
        <v>39</v>
      </c>
    </row>
    <row r="3" spans="1:24" x14ac:dyDescent="0.2">
      <c r="A3" s="1"/>
      <c r="B3" s="1"/>
      <c r="C3" s="1">
        <v>3</v>
      </c>
      <c r="D3" s="1" t="s">
        <v>40</v>
      </c>
    </row>
    <row r="4" spans="1:24" x14ac:dyDescent="0.2">
      <c r="A4" s="1"/>
      <c r="B4" s="1"/>
      <c r="C4" s="1">
        <v>4</v>
      </c>
      <c r="D4" s="1" t="s">
        <v>41</v>
      </c>
    </row>
    <row r="5" spans="1:24" x14ac:dyDescent="0.2">
      <c r="A5" s="1" t="s">
        <v>42</v>
      </c>
      <c r="B5" s="1" t="s">
        <v>43</v>
      </c>
      <c r="C5" s="1" t="s">
        <v>44</v>
      </c>
      <c r="D5" s="1" t="s">
        <v>45</v>
      </c>
    </row>
    <row r="6" spans="1:24" x14ac:dyDescent="0.2">
      <c r="A6" t="s">
        <v>46</v>
      </c>
      <c r="B6" t="s">
        <v>1</v>
      </c>
      <c r="C6" t="s">
        <v>155</v>
      </c>
      <c r="D6" t="s">
        <v>94</v>
      </c>
    </row>
    <row r="7" spans="1:24" x14ac:dyDescent="0.2">
      <c r="A7" t="s">
        <v>47</v>
      </c>
      <c r="B7" t="s">
        <v>311</v>
      </c>
      <c r="C7" t="s">
        <v>156</v>
      </c>
      <c r="D7" t="s">
        <v>95</v>
      </c>
    </row>
    <row r="8" spans="1:24" x14ac:dyDescent="0.2">
      <c r="A8" t="s">
        <v>48</v>
      </c>
      <c r="B8" t="s">
        <v>312</v>
      </c>
      <c r="C8" t="s">
        <v>157</v>
      </c>
      <c r="D8" t="s">
        <v>96</v>
      </c>
    </row>
    <row r="9" spans="1:24" x14ac:dyDescent="0.2">
      <c r="A9" t="s">
        <v>147</v>
      </c>
      <c r="B9" t="s">
        <v>313</v>
      </c>
      <c r="C9" s="110" t="s">
        <v>192</v>
      </c>
      <c r="D9" t="s">
        <v>152</v>
      </c>
    </row>
    <row r="10" spans="1:24" x14ac:dyDescent="0.2">
      <c r="A10" t="s">
        <v>202</v>
      </c>
      <c r="B10" t="s">
        <v>314</v>
      </c>
      <c r="C10" t="s">
        <v>160</v>
      </c>
      <c r="D10" t="s">
        <v>97</v>
      </c>
    </row>
    <row r="11" spans="1:24" x14ac:dyDescent="0.2">
      <c r="A11" t="s">
        <v>49</v>
      </c>
      <c r="B11" t="s">
        <v>22</v>
      </c>
      <c r="C11" t="s">
        <v>159</v>
      </c>
      <c r="D11" t="s">
        <v>98</v>
      </c>
    </row>
    <row r="12" spans="1:24" x14ac:dyDescent="0.2">
      <c r="A12" t="s">
        <v>50</v>
      </c>
      <c r="B12" t="s">
        <v>36</v>
      </c>
      <c r="C12" t="s">
        <v>158</v>
      </c>
      <c r="D12" t="s">
        <v>99</v>
      </c>
    </row>
    <row r="13" spans="1:24" x14ac:dyDescent="0.2">
      <c r="A13" t="s">
        <v>149</v>
      </c>
      <c r="B13" t="s">
        <v>148</v>
      </c>
      <c r="C13" t="s">
        <v>161</v>
      </c>
      <c r="D13" t="s">
        <v>149</v>
      </c>
      <c r="E13" t="str">
        <f>IF(desc!$B$1=1,desc!$A$13,IF(desc!$B$1=2,desc!$B$13,IF(desc!$B$1=3,desc!$C$13,desc!$D$13)))</f>
        <v>Internet Service Providers</v>
      </c>
    </row>
    <row r="14" spans="1:24" ht="15" customHeight="1" x14ac:dyDescent="0.2">
      <c r="A14" t="s">
        <v>150</v>
      </c>
      <c r="B14" s="2" t="s">
        <v>315</v>
      </c>
      <c r="C14" s="2" t="s">
        <v>308</v>
      </c>
      <c r="D14" s="2" t="s">
        <v>151</v>
      </c>
      <c r="E14" s="397"/>
      <c r="F14" s="397"/>
      <c r="G14" s="397"/>
      <c r="H14" s="397"/>
      <c r="I14" s="397"/>
      <c r="J14" s="397"/>
      <c r="K14" s="397"/>
      <c r="L14" s="397"/>
      <c r="M14" s="397"/>
      <c r="N14" s="397"/>
      <c r="O14" s="397"/>
      <c r="P14" s="397"/>
      <c r="Q14" s="397"/>
      <c r="R14" s="397"/>
      <c r="S14" s="397"/>
      <c r="T14" s="397"/>
      <c r="U14" s="397"/>
      <c r="V14" s="397"/>
      <c r="W14" s="397"/>
      <c r="X14" s="397"/>
    </row>
    <row r="15" spans="1:24" ht="12.6" customHeight="1" x14ac:dyDescent="0.2">
      <c r="A15" t="s">
        <v>252</v>
      </c>
      <c r="B15" s="2" t="s">
        <v>316</v>
      </c>
      <c r="C15" s="2" t="s">
        <v>253</v>
      </c>
      <c r="D15" s="2" t="s">
        <v>254</v>
      </c>
      <c r="E15" s="3"/>
      <c r="F15" s="3"/>
      <c r="G15" s="3"/>
      <c r="H15" s="3"/>
      <c r="I15" s="3"/>
      <c r="J15" s="3"/>
      <c r="K15" s="3"/>
      <c r="L15" s="3"/>
      <c r="M15" s="3"/>
      <c r="N15" s="3"/>
      <c r="O15" s="3"/>
      <c r="P15" s="3"/>
      <c r="Q15" s="3"/>
      <c r="R15" s="3"/>
      <c r="S15" s="3"/>
      <c r="T15" s="3"/>
      <c r="U15" s="3"/>
      <c r="V15" s="3"/>
      <c r="W15" s="3"/>
      <c r="X15" s="3"/>
    </row>
    <row r="16" spans="1:24" ht="14.25" x14ac:dyDescent="0.2">
      <c r="A16" t="s">
        <v>349</v>
      </c>
      <c r="B16" s="2" t="s">
        <v>348</v>
      </c>
      <c r="C16" s="2" t="s">
        <v>309</v>
      </c>
      <c r="D16" s="2" t="s">
        <v>310</v>
      </c>
    </row>
    <row r="17" spans="1:4" x14ac:dyDescent="0.2">
      <c r="A17" t="s">
        <v>51</v>
      </c>
      <c r="B17" t="s">
        <v>317</v>
      </c>
      <c r="C17" t="s">
        <v>224</v>
      </c>
      <c r="D17" t="s">
        <v>100</v>
      </c>
    </row>
    <row r="18" spans="1:4" x14ac:dyDescent="0.2">
      <c r="A18" t="s">
        <v>52</v>
      </c>
      <c r="B18" t="s">
        <v>319</v>
      </c>
      <c r="C18" t="s">
        <v>162</v>
      </c>
      <c r="D18" t="s">
        <v>101</v>
      </c>
    </row>
    <row r="19" spans="1:4" s="110" customFormat="1" x14ac:dyDescent="0.2">
      <c r="A19" s="110" t="s">
        <v>258</v>
      </c>
      <c r="B19" s="110" t="s">
        <v>318</v>
      </c>
      <c r="C19" s="110" t="s">
        <v>256</v>
      </c>
      <c r="D19" s="110" t="s">
        <v>257</v>
      </c>
    </row>
    <row r="20" spans="1:4" x14ac:dyDescent="0.2">
      <c r="A20" t="s">
        <v>53</v>
      </c>
      <c r="B20" t="s">
        <v>2</v>
      </c>
      <c r="C20" t="s">
        <v>163</v>
      </c>
      <c r="D20" t="s">
        <v>102</v>
      </c>
    </row>
    <row r="21" spans="1:4" x14ac:dyDescent="0.2">
      <c r="A21" t="s">
        <v>230</v>
      </c>
      <c r="B21" t="s">
        <v>327</v>
      </c>
      <c r="C21" t="s">
        <v>164</v>
      </c>
      <c r="D21" t="s">
        <v>103</v>
      </c>
    </row>
    <row r="22" spans="1:4" x14ac:dyDescent="0.2">
      <c r="A22" t="s">
        <v>54</v>
      </c>
      <c r="B22" t="s">
        <v>320</v>
      </c>
      <c r="C22" t="s">
        <v>165</v>
      </c>
      <c r="D22" t="s">
        <v>104</v>
      </c>
    </row>
    <row r="23" spans="1:4" x14ac:dyDescent="0.2">
      <c r="A23" t="s">
        <v>55</v>
      </c>
      <c r="B23" t="s">
        <v>3</v>
      </c>
      <c r="C23" t="s">
        <v>166</v>
      </c>
      <c r="D23" t="s">
        <v>105</v>
      </c>
    </row>
    <row r="24" spans="1:4" x14ac:dyDescent="0.2">
      <c r="A24" t="s">
        <v>56</v>
      </c>
      <c r="B24" t="s">
        <v>334</v>
      </c>
      <c r="C24" t="s">
        <v>167</v>
      </c>
      <c r="D24" t="s">
        <v>106</v>
      </c>
    </row>
    <row r="25" spans="1:4" x14ac:dyDescent="0.2">
      <c r="A25" t="s">
        <v>57</v>
      </c>
      <c r="B25" t="s">
        <v>4</v>
      </c>
      <c r="C25" t="s">
        <v>168</v>
      </c>
      <c r="D25" t="s">
        <v>107</v>
      </c>
    </row>
    <row r="26" spans="1:4" x14ac:dyDescent="0.2">
      <c r="A26" t="s">
        <v>0</v>
      </c>
      <c r="B26" t="s">
        <v>0</v>
      </c>
      <c r="C26" t="s">
        <v>169</v>
      </c>
      <c r="D26" t="s">
        <v>0</v>
      </c>
    </row>
    <row r="27" spans="1:4" x14ac:dyDescent="0.2">
      <c r="A27" t="s">
        <v>58</v>
      </c>
      <c r="B27" t="s">
        <v>321</v>
      </c>
      <c r="C27" t="s">
        <v>170</v>
      </c>
      <c r="D27" t="s">
        <v>108</v>
      </c>
    </row>
    <row r="28" spans="1:4" x14ac:dyDescent="0.2">
      <c r="A28" t="s">
        <v>59</v>
      </c>
      <c r="B28" t="s">
        <v>5</v>
      </c>
      <c r="C28" t="s">
        <v>171</v>
      </c>
      <c r="D28" t="s">
        <v>109</v>
      </c>
    </row>
    <row r="29" spans="1:4" x14ac:dyDescent="0.2">
      <c r="A29" t="s">
        <v>60</v>
      </c>
      <c r="B29" t="s">
        <v>322</v>
      </c>
      <c r="C29" s="110" t="s">
        <v>232</v>
      </c>
      <c r="D29" t="s">
        <v>34</v>
      </c>
    </row>
    <row r="30" spans="1:4" x14ac:dyDescent="0.2">
      <c r="A30" t="s">
        <v>61</v>
      </c>
      <c r="B30" t="s">
        <v>323</v>
      </c>
      <c r="C30" s="110" t="s">
        <v>172</v>
      </c>
      <c r="D30" t="s">
        <v>110</v>
      </c>
    </row>
    <row r="31" spans="1:4" x14ac:dyDescent="0.2">
      <c r="A31" t="s">
        <v>62</v>
      </c>
      <c r="B31" t="s">
        <v>6</v>
      </c>
      <c r="C31" s="110" t="s">
        <v>173</v>
      </c>
      <c r="D31" t="s">
        <v>111</v>
      </c>
    </row>
    <row r="32" spans="1:4" x14ac:dyDescent="0.2">
      <c r="A32" t="s">
        <v>63</v>
      </c>
      <c r="B32" t="s">
        <v>7</v>
      </c>
      <c r="C32" s="110" t="s">
        <v>174</v>
      </c>
      <c r="D32" t="s">
        <v>112</v>
      </c>
    </row>
    <row r="33" spans="1:4" x14ac:dyDescent="0.2">
      <c r="A33" t="s">
        <v>64</v>
      </c>
      <c r="B33" t="s">
        <v>8</v>
      </c>
      <c r="C33" s="110" t="s">
        <v>175</v>
      </c>
      <c r="D33" t="s">
        <v>113</v>
      </c>
    </row>
    <row r="34" spans="1:4" x14ac:dyDescent="0.2">
      <c r="A34" t="s">
        <v>92</v>
      </c>
      <c r="B34" t="s">
        <v>9</v>
      </c>
      <c r="C34" s="110" t="s">
        <v>176</v>
      </c>
      <c r="D34" t="s">
        <v>137</v>
      </c>
    </row>
    <row r="35" spans="1:4" x14ac:dyDescent="0.2">
      <c r="A35" t="s">
        <v>93</v>
      </c>
      <c r="B35" t="s">
        <v>143</v>
      </c>
      <c r="C35" s="110" t="s">
        <v>177</v>
      </c>
      <c r="D35" t="s">
        <v>138</v>
      </c>
    </row>
    <row r="36" spans="1:4" x14ac:dyDescent="0.2">
      <c r="A36" t="s">
        <v>359</v>
      </c>
      <c r="B36" t="s">
        <v>357</v>
      </c>
      <c r="C36" t="s">
        <v>357</v>
      </c>
      <c r="D36" t="s">
        <v>357</v>
      </c>
    </row>
    <row r="37" spans="1:4" x14ac:dyDescent="0.2">
      <c r="A37" t="s">
        <v>65</v>
      </c>
      <c r="B37" t="s">
        <v>324</v>
      </c>
      <c r="C37" t="s">
        <v>223</v>
      </c>
      <c r="D37" t="s">
        <v>114</v>
      </c>
    </row>
    <row r="38" spans="1:4" x14ac:dyDescent="0.2">
      <c r="A38" t="s">
        <v>66</v>
      </c>
      <c r="B38" t="s">
        <v>325</v>
      </c>
      <c r="C38" s="110" t="s">
        <v>191</v>
      </c>
      <c r="D38" t="s">
        <v>153</v>
      </c>
    </row>
    <row r="39" spans="1:4" x14ac:dyDescent="0.2">
      <c r="A39" t="s">
        <v>67</v>
      </c>
      <c r="B39" t="s">
        <v>326</v>
      </c>
      <c r="C39" s="110" t="s">
        <v>185</v>
      </c>
      <c r="D39" t="s">
        <v>115</v>
      </c>
    </row>
    <row r="40" spans="1:4" x14ac:dyDescent="0.2">
      <c r="A40" t="s">
        <v>68</v>
      </c>
      <c r="B40" t="s">
        <v>328</v>
      </c>
      <c r="C40" s="110" t="s">
        <v>186</v>
      </c>
      <c r="D40" t="s">
        <v>116</v>
      </c>
    </row>
    <row r="41" spans="1:4" x14ac:dyDescent="0.2">
      <c r="A41" t="s">
        <v>69</v>
      </c>
      <c r="B41" t="s">
        <v>234</v>
      </c>
      <c r="C41" s="110" t="s">
        <v>239</v>
      </c>
      <c r="D41" t="s">
        <v>242</v>
      </c>
    </row>
    <row r="42" spans="1:4" x14ac:dyDescent="0.2">
      <c r="A42" t="s">
        <v>279</v>
      </c>
      <c r="B42" t="s">
        <v>285</v>
      </c>
      <c r="C42" s="110" t="s">
        <v>297</v>
      </c>
      <c r="D42" t="s">
        <v>300</v>
      </c>
    </row>
    <row r="43" spans="1:4" x14ac:dyDescent="0.2">
      <c r="A43" t="s">
        <v>280</v>
      </c>
      <c r="B43" t="s">
        <v>286</v>
      </c>
      <c r="C43" s="110" t="s">
        <v>296</v>
      </c>
      <c r="D43" t="s">
        <v>301</v>
      </c>
    </row>
    <row r="44" spans="1:4" x14ac:dyDescent="0.2">
      <c r="A44" t="s">
        <v>284</v>
      </c>
      <c r="B44" t="s">
        <v>287</v>
      </c>
      <c r="C44" s="110" t="s">
        <v>295</v>
      </c>
      <c r="D44" t="s">
        <v>302</v>
      </c>
    </row>
    <row r="45" spans="1:4" x14ac:dyDescent="0.2">
      <c r="A45" t="s">
        <v>283</v>
      </c>
      <c r="B45" t="s">
        <v>288</v>
      </c>
      <c r="C45" s="110" t="s">
        <v>299</v>
      </c>
      <c r="D45" t="s">
        <v>303</v>
      </c>
    </row>
    <row r="46" spans="1:4" x14ac:dyDescent="0.2">
      <c r="A46" t="s">
        <v>70</v>
      </c>
      <c r="B46" t="s">
        <v>14</v>
      </c>
      <c r="C46" s="110" t="s">
        <v>193</v>
      </c>
      <c r="D46" t="s">
        <v>117</v>
      </c>
    </row>
    <row r="47" spans="1:4" x14ac:dyDescent="0.2">
      <c r="A47" t="s">
        <v>71</v>
      </c>
      <c r="B47" t="s">
        <v>329</v>
      </c>
      <c r="C47" s="111" t="s">
        <v>194</v>
      </c>
      <c r="D47" t="s">
        <v>118</v>
      </c>
    </row>
    <row r="48" spans="1:4" x14ac:dyDescent="0.2">
      <c r="A48" t="s">
        <v>72</v>
      </c>
      <c r="B48" t="s">
        <v>15</v>
      </c>
      <c r="C48" s="110" t="s">
        <v>187</v>
      </c>
      <c r="D48" t="s">
        <v>119</v>
      </c>
    </row>
    <row r="49" spans="1:4" x14ac:dyDescent="0.2">
      <c r="A49" t="s">
        <v>69</v>
      </c>
      <c r="B49" t="s">
        <v>234</v>
      </c>
      <c r="C49" s="110" t="s">
        <v>239</v>
      </c>
      <c r="D49" t="s">
        <v>242</v>
      </c>
    </row>
    <row r="50" spans="1:4" x14ac:dyDescent="0.2">
      <c r="A50" t="s">
        <v>279</v>
      </c>
      <c r="B50" t="s">
        <v>285</v>
      </c>
      <c r="C50" s="110" t="s">
        <v>297</v>
      </c>
      <c r="D50" t="s">
        <v>300</v>
      </c>
    </row>
    <row r="51" spans="1:4" x14ac:dyDescent="0.2">
      <c r="A51" t="s">
        <v>280</v>
      </c>
      <c r="B51" t="s">
        <v>286</v>
      </c>
      <c r="C51" s="110" t="s">
        <v>296</v>
      </c>
      <c r="D51" t="s">
        <v>304</v>
      </c>
    </row>
    <row r="52" spans="1:4" x14ac:dyDescent="0.2">
      <c r="A52" t="s">
        <v>284</v>
      </c>
      <c r="B52" t="s">
        <v>287</v>
      </c>
      <c r="C52" s="110" t="s">
        <v>295</v>
      </c>
      <c r="D52" t="s">
        <v>302</v>
      </c>
    </row>
    <row r="53" spans="1:4" x14ac:dyDescent="0.2">
      <c r="A53" t="s">
        <v>283</v>
      </c>
      <c r="B53" t="s">
        <v>288</v>
      </c>
      <c r="C53" s="110" t="s">
        <v>299</v>
      </c>
      <c r="D53" t="s">
        <v>303</v>
      </c>
    </row>
    <row r="54" spans="1:4" x14ac:dyDescent="0.2">
      <c r="A54" t="s">
        <v>70</v>
      </c>
      <c r="B54" t="s">
        <v>14</v>
      </c>
      <c r="C54" s="110" t="s">
        <v>193</v>
      </c>
      <c r="D54" t="s">
        <v>117</v>
      </c>
    </row>
    <row r="55" spans="1:4" x14ac:dyDescent="0.2">
      <c r="A55" t="s">
        <v>73</v>
      </c>
      <c r="B55" t="s">
        <v>16</v>
      </c>
      <c r="C55" s="110" t="s">
        <v>195</v>
      </c>
      <c r="D55" t="s">
        <v>120</v>
      </c>
    </row>
    <row r="56" spans="1:4" x14ac:dyDescent="0.2">
      <c r="A56" t="s">
        <v>74</v>
      </c>
      <c r="B56" t="s">
        <v>17</v>
      </c>
      <c r="C56" s="110" t="s">
        <v>188</v>
      </c>
      <c r="D56" t="s">
        <v>121</v>
      </c>
    </row>
    <row r="57" spans="1:4" x14ac:dyDescent="0.2">
      <c r="A57" t="s">
        <v>69</v>
      </c>
      <c r="B57" t="s">
        <v>234</v>
      </c>
      <c r="C57" s="110" t="s">
        <v>239</v>
      </c>
      <c r="D57" t="s">
        <v>242</v>
      </c>
    </row>
    <row r="58" spans="1:4" x14ac:dyDescent="0.2">
      <c r="A58" t="s">
        <v>279</v>
      </c>
      <c r="B58" t="s">
        <v>285</v>
      </c>
      <c r="C58" s="110" t="s">
        <v>297</v>
      </c>
      <c r="D58" t="s">
        <v>300</v>
      </c>
    </row>
    <row r="59" spans="1:4" x14ac:dyDescent="0.2">
      <c r="A59" t="s">
        <v>280</v>
      </c>
      <c r="B59" t="s">
        <v>286</v>
      </c>
      <c r="C59" s="110" t="s">
        <v>296</v>
      </c>
      <c r="D59" t="s">
        <v>301</v>
      </c>
    </row>
    <row r="60" spans="1:4" x14ac:dyDescent="0.2">
      <c r="A60" t="s">
        <v>282</v>
      </c>
      <c r="B60" t="s">
        <v>287</v>
      </c>
      <c r="C60" s="110" t="s">
        <v>295</v>
      </c>
      <c r="D60" t="s">
        <v>302</v>
      </c>
    </row>
    <row r="61" spans="1:4" x14ac:dyDescent="0.2">
      <c r="A61" t="s">
        <v>281</v>
      </c>
      <c r="B61" t="s">
        <v>289</v>
      </c>
      <c r="C61" s="110" t="s">
        <v>298</v>
      </c>
      <c r="D61" t="s">
        <v>305</v>
      </c>
    </row>
    <row r="62" spans="1:4" x14ac:dyDescent="0.2">
      <c r="A62" t="s">
        <v>275</v>
      </c>
      <c r="B62" t="s">
        <v>290</v>
      </c>
      <c r="C62" s="110" t="s">
        <v>293</v>
      </c>
      <c r="D62" t="s">
        <v>294</v>
      </c>
    </row>
    <row r="63" spans="1:4" x14ac:dyDescent="0.2">
      <c r="A63" t="s">
        <v>70</v>
      </c>
      <c r="B63" t="s">
        <v>14</v>
      </c>
      <c r="C63" s="110" t="s">
        <v>193</v>
      </c>
      <c r="D63" t="s">
        <v>117</v>
      </c>
    </row>
    <row r="64" spans="1:4" x14ac:dyDescent="0.2">
      <c r="A64" t="s">
        <v>75</v>
      </c>
      <c r="B64" t="s">
        <v>18</v>
      </c>
      <c r="C64" s="110" t="s">
        <v>196</v>
      </c>
      <c r="D64" t="s">
        <v>122</v>
      </c>
    </row>
    <row r="65" spans="1:4" x14ac:dyDescent="0.2">
      <c r="A65" t="s">
        <v>76</v>
      </c>
      <c r="B65" t="s">
        <v>333</v>
      </c>
      <c r="C65" s="110" t="s">
        <v>189</v>
      </c>
      <c r="D65" t="s">
        <v>123</v>
      </c>
    </row>
    <row r="66" spans="1:4" x14ac:dyDescent="0.2">
      <c r="A66" t="s">
        <v>77</v>
      </c>
      <c r="B66" t="s">
        <v>19</v>
      </c>
      <c r="C66" s="110" t="s">
        <v>190</v>
      </c>
      <c r="D66" t="s">
        <v>124</v>
      </c>
    </row>
    <row r="67" spans="1:4" x14ac:dyDescent="0.2">
      <c r="A67" t="s">
        <v>78</v>
      </c>
      <c r="B67" t="s">
        <v>330</v>
      </c>
      <c r="C67" s="110" t="s">
        <v>197</v>
      </c>
      <c r="D67" t="s">
        <v>125</v>
      </c>
    </row>
    <row r="68" spans="1:4" x14ac:dyDescent="0.2">
      <c r="A68" t="s">
        <v>69</v>
      </c>
      <c r="B68" t="s">
        <v>234</v>
      </c>
      <c r="C68" s="110" t="s">
        <v>239</v>
      </c>
      <c r="D68" t="s">
        <v>242</v>
      </c>
    </row>
    <row r="69" spans="1:4" x14ac:dyDescent="0.2">
      <c r="A69" t="s">
        <v>279</v>
      </c>
      <c r="B69" t="s">
        <v>285</v>
      </c>
      <c r="C69" s="110" t="s">
        <v>297</v>
      </c>
      <c r="D69" t="s">
        <v>300</v>
      </c>
    </row>
    <row r="70" spans="1:4" x14ac:dyDescent="0.2">
      <c r="A70" t="s">
        <v>280</v>
      </c>
      <c r="B70" t="s">
        <v>286</v>
      </c>
      <c r="C70" s="110" t="s">
        <v>296</v>
      </c>
      <c r="D70" t="s">
        <v>304</v>
      </c>
    </row>
    <row r="71" spans="1:4" x14ac:dyDescent="0.2">
      <c r="A71" t="s">
        <v>277</v>
      </c>
      <c r="B71" t="s">
        <v>287</v>
      </c>
      <c r="C71" s="110" t="s">
        <v>295</v>
      </c>
      <c r="D71" t="s">
        <v>302</v>
      </c>
    </row>
    <row r="72" spans="1:4" x14ac:dyDescent="0.2">
      <c r="A72" t="s">
        <v>276</v>
      </c>
      <c r="B72" t="s">
        <v>291</v>
      </c>
      <c r="C72" s="110" t="s">
        <v>292</v>
      </c>
      <c r="D72" t="s">
        <v>306</v>
      </c>
    </row>
    <row r="73" spans="1:4" x14ac:dyDescent="0.2">
      <c r="A73" t="s">
        <v>275</v>
      </c>
      <c r="B73" t="s">
        <v>290</v>
      </c>
      <c r="C73" s="110" t="s">
        <v>228</v>
      </c>
      <c r="D73" t="s">
        <v>294</v>
      </c>
    </row>
    <row r="74" spans="1:4" x14ac:dyDescent="0.2">
      <c r="A74" t="s">
        <v>70</v>
      </c>
      <c r="B74" t="s">
        <v>14</v>
      </c>
      <c r="C74" s="110" t="s">
        <v>193</v>
      </c>
      <c r="D74" t="s">
        <v>117</v>
      </c>
    </row>
    <row r="75" spans="1:4" x14ac:dyDescent="0.2">
      <c r="A75" t="s">
        <v>79</v>
      </c>
      <c r="B75" t="s">
        <v>331</v>
      </c>
      <c r="C75" s="110" t="s">
        <v>198</v>
      </c>
      <c r="D75" t="s">
        <v>126</v>
      </c>
    </row>
    <row r="76" spans="1:4" x14ac:dyDescent="0.2">
      <c r="A76" t="s">
        <v>80</v>
      </c>
      <c r="B76" t="s">
        <v>332</v>
      </c>
      <c r="C76" s="110" t="s">
        <v>199</v>
      </c>
      <c r="D76" t="s">
        <v>127</v>
      </c>
    </row>
    <row r="77" spans="1:4" x14ac:dyDescent="0.2">
      <c r="A77" t="s">
        <v>69</v>
      </c>
      <c r="B77" t="s">
        <v>234</v>
      </c>
      <c r="C77" s="110" t="s">
        <v>239</v>
      </c>
      <c r="D77" t="s">
        <v>242</v>
      </c>
    </row>
    <row r="78" spans="1:4" x14ac:dyDescent="0.2">
      <c r="A78" t="s">
        <v>279</v>
      </c>
      <c r="B78" t="s">
        <v>285</v>
      </c>
      <c r="C78" s="110" t="s">
        <v>297</v>
      </c>
      <c r="D78" t="s">
        <v>300</v>
      </c>
    </row>
    <row r="79" spans="1:4" x14ac:dyDescent="0.2">
      <c r="A79" t="s">
        <v>278</v>
      </c>
      <c r="B79" t="s">
        <v>286</v>
      </c>
      <c r="C79" s="110" t="s">
        <v>296</v>
      </c>
      <c r="D79" t="s">
        <v>304</v>
      </c>
    </row>
    <row r="80" spans="1:4" x14ac:dyDescent="0.2">
      <c r="A80" t="s">
        <v>277</v>
      </c>
      <c r="B80" t="s">
        <v>287</v>
      </c>
      <c r="C80" s="110" t="s">
        <v>295</v>
      </c>
      <c r="D80" t="s">
        <v>302</v>
      </c>
    </row>
    <row r="81" spans="1:4" x14ac:dyDescent="0.2">
      <c r="A81" t="s">
        <v>276</v>
      </c>
      <c r="B81" t="s">
        <v>291</v>
      </c>
      <c r="C81" s="110" t="s">
        <v>292</v>
      </c>
      <c r="D81" t="s">
        <v>306</v>
      </c>
    </row>
    <row r="82" spans="1:4" x14ac:dyDescent="0.2">
      <c r="A82" t="s">
        <v>275</v>
      </c>
      <c r="B82" t="s">
        <v>290</v>
      </c>
      <c r="C82" s="110" t="s">
        <v>293</v>
      </c>
      <c r="D82" t="s">
        <v>294</v>
      </c>
    </row>
    <row r="83" spans="1:4" x14ac:dyDescent="0.2">
      <c r="A83" t="s">
        <v>81</v>
      </c>
      <c r="B83" t="s">
        <v>20</v>
      </c>
      <c r="C83" s="110" t="s">
        <v>193</v>
      </c>
      <c r="D83" t="s">
        <v>128</v>
      </c>
    </row>
    <row r="84" spans="1:4" x14ac:dyDescent="0.2">
      <c r="A84" t="s">
        <v>82</v>
      </c>
      <c r="B84" t="s">
        <v>331</v>
      </c>
      <c r="C84" s="110" t="s">
        <v>198</v>
      </c>
      <c r="D84" t="s">
        <v>126</v>
      </c>
    </row>
    <row r="85" spans="1:4" x14ac:dyDescent="0.2">
      <c r="A85" t="s">
        <v>60</v>
      </c>
      <c r="B85" t="s">
        <v>322</v>
      </c>
      <c r="C85" s="110" t="s">
        <v>232</v>
      </c>
      <c r="D85" t="s">
        <v>34</v>
      </c>
    </row>
    <row r="86" spans="1:4" x14ac:dyDescent="0.2">
      <c r="A86" t="s">
        <v>83</v>
      </c>
      <c r="B86" t="s">
        <v>144</v>
      </c>
      <c r="C86" s="110" t="s">
        <v>200</v>
      </c>
      <c r="D86" t="s">
        <v>154</v>
      </c>
    </row>
    <row r="87" spans="1:4" x14ac:dyDescent="0.2">
      <c r="A87" t="s">
        <v>272</v>
      </c>
      <c r="B87" t="s">
        <v>345</v>
      </c>
      <c r="C87" s="110" t="s">
        <v>273</v>
      </c>
      <c r="D87" t="s">
        <v>274</v>
      </c>
    </row>
    <row r="88" spans="1:4" x14ac:dyDescent="0.2">
      <c r="A88" t="s">
        <v>84</v>
      </c>
      <c r="B88" t="s">
        <v>145</v>
      </c>
      <c r="C88" s="110" t="s">
        <v>201</v>
      </c>
      <c r="D88" t="s">
        <v>129</v>
      </c>
    </row>
    <row r="89" spans="1:4" x14ac:dyDescent="0.2">
      <c r="A89" t="s">
        <v>233</v>
      </c>
      <c r="B89" t="s">
        <v>227</v>
      </c>
      <c r="C89" s="110" t="s">
        <v>240</v>
      </c>
      <c r="D89" t="s">
        <v>241</v>
      </c>
    </row>
    <row r="90" spans="1:4" x14ac:dyDescent="0.2">
      <c r="A90" t="s">
        <v>269</v>
      </c>
      <c r="B90" t="s">
        <v>346</v>
      </c>
      <c r="C90" s="110" t="s">
        <v>270</v>
      </c>
      <c r="D90" t="s">
        <v>271</v>
      </c>
    </row>
    <row r="91" spans="1:4" x14ac:dyDescent="0.2">
      <c r="A91" t="s">
        <v>359</v>
      </c>
      <c r="B91" t="s">
        <v>357</v>
      </c>
      <c r="C91" t="s">
        <v>357</v>
      </c>
      <c r="D91" t="s">
        <v>357</v>
      </c>
    </row>
    <row r="92" spans="1:4" x14ac:dyDescent="0.2">
      <c r="A92" t="s">
        <v>85</v>
      </c>
      <c r="B92" t="s">
        <v>335</v>
      </c>
      <c r="C92" t="s">
        <v>225</v>
      </c>
      <c r="D92" t="s">
        <v>130</v>
      </c>
    </row>
    <row r="93" spans="1:4" x14ac:dyDescent="0.2">
      <c r="A93" t="s">
        <v>86</v>
      </c>
      <c r="B93" t="s">
        <v>336</v>
      </c>
      <c r="C93" t="s">
        <v>182</v>
      </c>
      <c r="D93" t="s">
        <v>131</v>
      </c>
    </row>
    <row r="94" spans="1:4" x14ac:dyDescent="0.2">
      <c r="A94" t="s">
        <v>360</v>
      </c>
      <c r="B94" t="s">
        <v>361</v>
      </c>
      <c r="C94" t="s">
        <v>362</v>
      </c>
      <c r="D94" t="s">
        <v>363</v>
      </c>
    </row>
    <row r="95" spans="1:4" x14ac:dyDescent="0.2">
      <c r="A95" t="s">
        <v>251</v>
      </c>
      <c r="B95" t="s">
        <v>251</v>
      </c>
      <c r="C95" t="s">
        <v>251</v>
      </c>
      <c r="D95" t="s">
        <v>251</v>
      </c>
    </row>
    <row r="96" spans="1:4" x14ac:dyDescent="0.2">
      <c r="A96" t="s">
        <v>347</v>
      </c>
      <c r="B96" t="s">
        <v>347</v>
      </c>
      <c r="C96" t="s">
        <v>347</v>
      </c>
      <c r="D96" t="s">
        <v>347</v>
      </c>
    </row>
    <row r="97" spans="1:4" x14ac:dyDescent="0.2">
      <c r="A97" t="s">
        <v>356</v>
      </c>
      <c r="B97" t="s">
        <v>356</v>
      </c>
      <c r="C97" t="s">
        <v>356</v>
      </c>
      <c r="D97" t="s">
        <v>356</v>
      </c>
    </row>
    <row r="98" spans="1:4" x14ac:dyDescent="0.2">
      <c r="A98" t="s">
        <v>354</v>
      </c>
      <c r="B98" t="s">
        <v>355</v>
      </c>
      <c r="C98" t="s">
        <v>354</v>
      </c>
      <c r="D98" t="s">
        <v>354</v>
      </c>
    </row>
    <row r="99" spans="1:4" x14ac:dyDescent="0.2">
      <c r="A99" t="s">
        <v>307</v>
      </c>
      <c r="B99" t="s">
        <v>307</v>
      </c>
      <c r="C99" t="s">
        <v>307</v>
      </c>
      <c r="D99" t="s">
        <v>307</v>
      </c>
    </row>
    <row r="100" spans="1:4" x14ac:dyDescent="0.2">
      <c r="A100" t="s">
        <v>31</v>
      </c>
      <c r="B100" t="s">
        <v>31</v>
      </c>
      <c r="C100" t="s">
        <v>31</v>
      </c>
      <c r="D100" t="s">
        <v>31</v>
      </c>
    </row>
    <row r="101" spans="1:4" x14ac:dyDescent="0.2">
      <c r="A101" t="s">
        <v>32</v>
      </c>
      <c r="B101" t="s">
        <v>32</v>
      </c>
      <c r="C101" t="s">
        <v>32</v>
      </c>
      <c r="D101" t="s">
        <v>32</v>
      </c>
    </row>
    <row r="102" spans="1:4" x14ac:dyDescent="0.2">
      <c r="A102" t="s">
        <v>87</v>
      </c>
      <c r="B102" t="s">
        <v>33</v>
      </c>
      <c r="C102" t="s">
        <v>183</v>
      </c>
      <c r="D102" t="s">
        <v>132</v>
      </c>
    </row>
    <row r="103" spans="1:4" x14ac:dyDescent="0.2">
      <c r="A103" t="s">
        <v>88</v>
      </c>
      <c r="B103" t="s">
        <v>146</v>
      </c>
      <c r="C103" t="s">
        <v>184</v>
      </c>
      <c r="D103" t="s">
        <v>133</v>
      </c>
    </row>
    <row r="104" spans="1:4" x14ac:dyDescent="0.2">
      <c r="A104" t="s">
        <v>60</v>
      </c>
      <c r="B104" t="s">
        <v>322</v>
      </c>
      <c r="C104" s="110" t="s">
        <v>232</v>
      </c>
      <c r="D104" t="s">
        <v>34</v>
      </c>
    </row>
    <row r="105" spans="1:4" x14ac:dyDescent="0.2">
      <c r="A105" t="s">
        <v>350</v>
      </c>
      <c r="B105" t="s">
        <v>351</v>
      </c>
      <c r="C105" t="s">
        <v>352</v>
      </c>
      <c r="D105" t="s">
        <v>353</v>
      </c>
    </row>
    <row r="106" spans="1:4" x14ac:dyDescent="0.2">
      <c r="A106" t="s">
        <v>89</v>
      </c>
      <c r="B106" t="s">
        <v>337</v>
      </c>
      <c r="C106" s="110" t="s">
        <v>226</v>
      </c>
      <c r="D106" t="s">
        <v>134</v>
      </c>
    </row>
    <row r="107" spans="1:4" x14ac:dyDescent="0.2">
      <c r="A107" t="s">
        <v>90</v>
      </c>
      <c r="B107" t="s">
        <v>23</v>
      </c>
      <c r="C107" t="s">
        <v>179</v>
      </c>
      <c r="D107" t="s">
        <v>135</v>
      </c>
    </row>
    <row r="108" spans="1:4" x14ac:dyDescent="0.2">
      <c r="A108" t="s">
        <v>229</v>
      </c>
      <c r="B108" t="s">
        <v>338</v>
      </c>
      <c r="C108" t="s">
        <v>178</v>
      </c>
      <c r="D108" t="s">
        <v>255</v>
      </c>
    </row>
    <row r="109" spans="1:4" x14ac:dyDescent="0.2">
      <c r="A109" t="s">
        <v>24</v>
      </c>
      <c r="B109" t="s">
        <v>24</v>
      </c>
      <c r="C109" t="s">
        <v>24</v>
      </c>
      <c r="D109" t="s">
        <v>24</v>
      </c>
    </row>
    <row r="110" spans="1:4" x14ac:dyDescent="0.2">
      <c r="A110" t="s">
        <v>25</v>
      </c>
      <c r="B110" t="s">
        <v>25</v>
      </c>
      <c r="C110" t="s">
        <v>25</v>
      </c>
      <c r="D110" t="s">
        <v>25</v>
      </c>
    </row>
    <row r="111" spans="1:4" x14ac:dyDescent="0.2">
      <c r="A111" t="s">
        <v>59</v>
      </c>
      <c r="B111" t="s">
        <v>5</v>
      </c>
      <c r="C111" t="s">
        <v>180</v>
      </c>
      <c r="D111" t="s">
        <v>109</v>
      </c>
    </row>
    <row r="112" spans="1:4" x14ac:dyDescent="0.2">
      <c r="A112" t="s">
        <v>91</v>
      </c>
      <c r="B112" t="s">
        <v>35</v>
      </c>
      <c r="C112" t="s">
        <v>181</v>
      </c>
      <c r="D112" t="s">
        <v>136</v>
      </c>
    </row>
    <row r="113" spans="1:7" x14ac:dyDescent="0.2">
      <c r="A113" s="163" t="s">
        <v>205</v>
      </c>
      <c r="B113" s="163"/>
      <c r="C113" s="163"/>
      <c r="D113" s="163"/>
    </row>
    <row r="114" spans="1:7" x14ac:dyDescent="0.2">
      <c r="A114" t="s">
        <v>248</v>
      </c>
      <c r="B114" t="s">
        <v>339</v>
      </c>
      <c r="C114" s="164" t="s">
        <v>249</v>
      </c>
      <c r="D114" t="s">
        <v>250</v>
      </c>
    </row>
    <row r="115" spans="1:7" x14ac:dyDescent="0.2">
      <c r="A115" t="s">
        <v>235</v>
      </c>
      <c r="B115" t="s">
        <v>340</v>
      </c>
      <c r="C115" t="s">
        <v>266</v>
      </c>
      <c r="D115" t="s">
        <v>243</v>
      </c>
    </row>
    <row r="116" spans="1:7" x14ac:dyDescent="0.2">
      <c r="A116" t="s">
        <v>236</v>
      </c>
      <c r="B116" t="s">
        <v>343</v>
      </c>
      <c r="C116" t="s">
        <v>263</v>
      </c>
      <c r="D116" t="s">
        <v>244</v>
      </c>
    </row>
    <row r="117" spans="1:7" x14ac:dyDescent="0.2">
      <c r="A117" t="s">
        <v>238</v>
      </c>
      <c r="B117" t="s">
        <v>341</v>
      </c>
      <c r="C117" t="s">
        <v>264</v>
      </c>
      <c r="D117" t="s">
        <v>245</v>
      </c>
    </row>
    <row r="118" spans="1:7" x14ac:dyDescent="0.2">
      <c r="A118" t="s">
        <v>237</v>
      </c>
      <c r="B118" t="s">
        <v>342</v>
      </c>
      <c r="C118" t="s">
        <v>265</v>
      </c>
      <c r="D118" t="s">
        <v>246</v>
      </c>
    </row>
    <row r="119" spans="1:7" x14ac:dyDescent="0.2">
      <c r="A119" t="s">
        <v>259</v>
      </c>
      <c r="B119" t="s">
        <v>261</v>
      </c>
      <c r="C119" t="s">
        <v>267</v>
      </c>
      <c r="D119" t="s">
        <v>262</v>
      </c>
    </row>
    <row r="120" spans="1:7" x14ac:dyDescent="0.2">
      <c r="A120" t="s">
        <v>260</v>
      </c>
      <c r="B120" t="s">
        <v>260</v>
      </c>
      <c r="C120" t="s">
        <v>260</v>
      </c>
      <c r="D120" t="s">
        <v>260</v>
      </c>
    </row>
    <row r="121" spans="1:7" x14ac:dyDescent="0.2">
      <c r="A121" t="s">
        <v>268</v>
      </c>
      <c r="B121" t="s">
        <v>210</v>
      </c>
      <c r="C121" s="110" t="s">
        <v>211</v>
      </c>
      <c r="D121" t="s">
        <v>212</v>
      </c>
    </row>
    <row r="122" spans="1:7" x14ac:dyDescent="0.2">
      <c r="A122" s="163" t="s">
        <v>204</v>
      </c>
      <c r="B122" s="163"/>
      <c r="C122" s="163"/>
      <c r="D122" s="163"/>
      <c r="E122" s="163"/>
      <c r="G122" t="str">
        <f>IF(desc!$B$1=1,desc!$A$94,IF(desc!$B$1=2,desc!$B$94,IF(desc!$B$1=3,desc!$C$94,desc!$D$94)))</f>
        <v>Market share in % as of 31.12.2022</v>
      </c>
    </row>
    <row r="123" spans="1:7" x14ac:dyDescent="0.2">
      <c r="A123" t="s">
        <v>221</v>
      </c>
      <c r="B123" s="167" t="s">
        <v>344</v>
      </c>
      <c r="C123" t="s">
        <v>247</v>
      </c>
      <c r="D123" t="s">
        <v>222</v>
      </c>
      <c r="E123" s="163" t="str">
        <f>IF(desc!$B$1=1,desc!A123,IF(desc!$B$1=2,desc!$B123,IF(desc!$B$1=3,desc!C123,desc!D123)))</f>
        <v>Number of internet users according to type of connection</v>
      </c>
    </row>
    <row r="124" spans="1:7" x14ac:dyDescent="0.2">
      <c r="A124" t="s">
        <v>213</v>
      </c>
      <c r="B124" t="s">
        <v>218</v>
      </c>
      <c r="C124" t="s">
        <v>219</v>
      </c>
      <c r="D124" t="s">
        <v>220</v>
      </c>
      <c r="E124" s="163" t="str">
        <f>IF(desc!$B$1=1,desc!A124,IF(desc!$B$1=2,desc!$B124,IF(desc!$B$1=3,desc!C124,desc!D124)))</f>
        <v>PSTN or ISDN</v>
      </c>
    </row>
    <row r="125" spans="1:7" x14ac:dyDescent="0.2">
      <c r="A125" t="s">
        <v>231</v>
      </c>
      <c r="B125" t="s">
        <v>217</v>
      </c>
      <c r="C125" t="s">
        <v>216</v>
      </c>
      <c r="D125" t="s">
        <v>217</v>
      </c>
      <c r="E125" s="163" t="str">
        <f>IF(desc!$B$1=1,desc!A125,IF(desc!$B$1=2,desc!$B125,IF(desc!$B$1=3,desc!C125,desc!D125)))</f>
        <v>Cable-modem</v>
      </c>
    </row>
    <row r="126" spans="1:7" x14ac:dyDescent="0.2">
      <c r="A126" t="s">
        <v>214</v>
      </c>
      <c r="B126" t="s">
        <v>214</v>
      </c>
      <c r="C126" t="s">
        <v>214</v>
      </c>
      <c r="D126" t="s">
        <v>214</v>
      </c>
      <c r="E126" s="163" t="str">
        <f>IF(desc!$B$1=1,desc!A126,IF(desc!$B$1=2,desc!$B126,IF(desc!$B$1=3,desc!C126,desc!D126)))</f>
        <v>DSL</v>
      </c>
    </row>
    <row r="127" spans="1:7" x14ac:dyDescent="0.2">
      <c r="A127" t="s">
        <v>55</v>
      </c>
      <c r="B127" t="s">
        <v>3</v>
      </c>
      <c r="C127" t="s">
        <v>166</v>
      </c>
      <c r="D127" t="s">
        <v>105</v>
      </c>
      <c r="E127" s="163" t="str">
        <f>IF(desc!$B$1=1,desc!A127,IF(desc!$B$1=2,desc!$B127,IF(desc!$B$1=3,desc!C127,desc!D127)))</f>
        <v>Optical fibre</v>
      </c>
    </row>
    <row r="128" spans="1:7" x14ac:dyDescent="0.2">
      <c r="A128" t="s">
        <v>87</v>
      </c>
      <c r="B128" t="s">
        <v>33</v>
      </c>
      <c r="C128" t="s">
        <v>183</v>
      </c>
      <c r="D128" t="s">
        <v>215</v>
      </c>
      <c r="E128" s="163" t="str">
        <f>IF(desc!$B$1=1,desc!A128,IF(desc!$B$1=2,desc!$B128,IF(desc!$B$1=3,desc!C128,desc!D128)))</f>
        <v xml:space="preserve">Other </v>
      </c>
    </row>
    <row r="129" spans="1:5" x14ac:dyDescent="0.2">
      <c r="A129" t="s">
        <v>206</v>
      </c>
      <c r="B129" t="s">
        <v>207</v>
      </c>
      <c r="C129" t="s">
        <v>208</v>
      </c>
      <c r="D129" t="s">
        <v>209</v>
      </c>
      <c r="E129" s="163" t="str">
        <f>IF(desc!$B$1=1,desc!A129,IF(desc!$B$1=2,desc!$B129,IF(desc!$B$1=3,desc!C129,desc!D129)))</f>
        <v>In thousands</v>
      </c>
    </row>
    <row r="130" spans="1:5" x14ac:dyDescent="0.2">
      <c r="A130" s="167"/>
      <c r="B130" s="167"/>
      <c r="C130" s="167"/>
      <c r="D130" s="167"/>
      <c r="E130" s="168"/>
    </row>
    <row r="131" spans="1:5" x14ac:dyDescent="0.2">
      <c r="E131" s="169"/>
    </row>
    <row r="132" spans="1:5" x14ac:dyDescent="0.2">
      <c r="E132" s="168"/>
    </row>
    <row r="133" spans="1:5" x14ac:dyDescent="0.2">
      <c r="E133" s="168"/>
    </row>
  </sheetData>
  <mergeCells count="1">
    <mergeCell ref="E14:X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8</vt:i4>
      </vt:variant>
      <vt:variant>
        <vt:lpstr>Graphiques</vt:lpstr>
      </vt:variant>
      <vt:variant>
        <vt:i4>3</vt:i4>
      </vt:variant>
      <vt:variant>
        <vt:lpstr>Plages nommées</vt:lpstr>
      </vt:variant>
      <vt:variant>
        <vt:i4>1</vt:i4>
      </vt:variant>
    </vt:vector>
  </HeadingPairs>
  <TitlesOfParts>
    <vt:vector size="12" baseType="lpstr">
      <vt:lpstr>Intro</vt:lpstr>
      <vt:lpstr>text_SF7</vt:lpstr>
      <vt:lpstr>Tab_SF7</vt:lpstr>
      <vt:lpstr>Tab_SF7 masqué</vt:lpstr>
      <vt:lpstr>Tab_SF8</vt:lpstr>
      <vt:lpstr>Tab_SF8 masqué</vt:lpstr>
      <vt:lpstr>Tab_SF8PM</vt:lpstr>
      <vt:lpstr>Tab_SF6</vt:lpstr>
      <vt:lpstr>GraphSF7</vt:lpstr>
      <vt:lpstr>GraphSF8</vt:lpstr>
      <vt:lpstr>GraphSF8PM</vt:lpstr>
      <vt:lpstr>'Tab_SF8 masqué'!_GoBack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2024-03-26T14:44:04Z</dcterms:modified>
</cp:coreProperties>
</file>