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part de marché\"/>
    </mc:Choice>
  </mc:AlternateContent>
  <bookViews>
    <workbookView xWindow="0" yWindow="0" windowWidth="23040" windowHeight="10695"/>
  </bookViews>
  <sheets>
    <sheet name="Intro" sheetId="1" r:id="rId1"/>
    <sheet name="GraphSF1PM" sheetId="14" r:id="rId2"/>
    <sheet name="SF1PM" sheetId="2" r:id="rId3"/>
    <sheet name="SF1PM masqué" sheetId="12" state="veryHidden" r:id="rId4"/>
    <sheet name="SF3PM" sheetId="5" r:id="rId5"/>
    <sheet name="SF3PM masqué" sheetId="13" state="veryHidden" r:id="rId6"/>
    <sheet name="SF3PM " sheetId="15" state="veryHidden" r:id="rId7"/>
    <sheet name="SM1PM_tot" sheetId="7" r:id="rId8"/>
    <sheet name="SM1PM_prep_masqué" sheetId="16" state="veryHidden" r:id="rId9"/>
    <sheet name="SM1PM_prep" sheetId="9" r:id="rId10"/>
    <sheet name="SM1PM_post" sheetId="10" r:id="rId11"/>
    <sheet name="SF8PM" sheetId="11" r:id="rId12"/>
    <sheet name="desc" sheetId="8" state="veryHidden" r:id="rId13"/>
  </sheets>
  <externalReferences>
    <externalReference r:id="rId1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6" l="1"/>
  <c r="L6" i="16"/>
  <c r="L7" i="16"/>
  <c r="L5" i="16"/>
  <c r="A2" i="16"/>
  <c r="A1" i="16"/>
  <c r="A14" i="15" l="1"/>
  <c r="A12" i="15"/>
  <c r="A11" i="15"/>
  <c r="A10" i="15"/>
  <c r="A9" i="15"/>
  <c r="A8" i="15"/>
  <c r="A7" i="15"/>
  <c r="A6" i="15"/>
  <c r="A5" i="15"/>
  <c r="A4" i="15"/>
  <c r="A2" i="15"/>
  <c r="A1" i="15"/>
  <c r="K4" i="12" l="1"/>
  <c r="L4" i="12"/>
  <c r="L5" i="12"/>
  <c r="L8" i="12" s="1"/>
  <c r="L6" i="12"/>
  <c r="L7" i="12"/>
  <c r="K13" i="13" l="1"/>
  <c r="K12" i="13"/>
  <c r="K11" i="13"/>
  <c r="K10" i="13"/>
  <c r="K9" i="13"/>
  <c r="K7" i="13"/>
  <c r="K6" i="13"/>
  <c r="K8" i="13" s="1"/>
  <c r="K5" i="13"/>
  <c r="K4" i="13"/>
  <c r="J4" i="13" l="1"/>
  <c r="J5" i="13"/>
  <c r="J8" i="13" s="1"/>
  <c r="J6" i="13"/>
  <c r="J7" i="13"/>
  <c r="J9" i="13"/>
  <c r="J10" i="13"/>
  <c r="J11" i="13"/>
  <c r="J12" i="13"/>
  <c r="J13" i="13"/>
  <c r="K7" i="12" l="1"/>
  <c r="J7" i="12"/>
  <c r="K5" i="12"/>
  <c r="K6" i="12"/>
  <c r="J6" i="12"/>
  <c r="J5" i="12"/>
  <c r="J4" i="12"/>
  <c r="B8" i="12"/>
  <c r="A12" i="2"/>
  <c r="A10" i="2"/>
  <c r="A13" i="2"/>
  <c r="A11" i="2"/>
  <c r="A9" i="2"/>
  <c r="A8" i="2"/>
  <c r="A7" i="2"/>
  <c r="A6" i="2"/>
  <c r="A5" i="2"/>
  <c r="A4" i="2"/>
  <c r="A2" i="2"/>
  <c r="A13" i="13"/>
  <c r="A8" i="13"/>
  <c r="K8" i="12" l="1"/>
  <c r="E83" i="8"/>
  <c r="E84" i="8"/>
  <c r="E85" i="8"/>
  <c r="E86" i="8"/>
  <c r="E82" i="8"/>
  <c r="A5" i="7"/>
  <c r="E113" i="8" l="1"/>
  <c r="E114" i="8"/>
  <c r="E115" i="8"/>
  <c r="E116" i="8"/>
  <c r="E117" i="8"/>
  <c r="E118" i="8"/>
  <c r="E112" i="8"/>
  <c r="E106" i="8"/>
  <c r="E107" i="8"/>
  <c r="E108" i="8"/>
  <c r="E110" i="8"/>
  <c r="E105" i="8"/>
  <c r="E101" i="8"/>
  <c r="E102" i="8"/>
  <c r="E103" i="8"/>
  <c r="E100" i="8"/>
  <c r="C8" i="13"/>
  <c r="D8" i="13"/>
  <c r="E8" i="13"/>
  <c r="F8" i="13"/>
  <c r="G8" i="13"/>
  <c r="H8" i="13"/>
  <c r="I8" i="13"/>
  <c r="B8" i="13"/>
  <c r="A15" i="13"/>
  <c r="A12" i="13"/>
  <c r="A11" i="13"/>
  <c r="A10" i="13"/>
  <c r="A9" i="13"/>
  <c r="A4" i="13"/>
  <c r="A2" i="13"/>
  <c r="A1" i="13"/>
  <c r="E91" i="8" l="1"/>
  <c r="C8" i="12"/>
  <c r="D8" i="12"/>
  <c r="E8" i="12"/>
  <c r="F8" i="12"/>
  <c r="G8" i="12"/>
  <c r="H8" i="12"/>
  <c r="I8" i="12"/>
  <c r="J8" i="12"/>
  <c r="A15" i="12"/>
  <c r="A13" i="12"/>
  <c r="A11" i="12"/>
  <c r="A10" i="12"/>
  <c r="A7" i="12"/>
  <c r="A6" i="12"/>
  <c r="A5" i="12"/>
  <c r="A4" i="12"/>
  <c r="A2" i="12"/>
  <c r="A1" i="12"/>
  <c r="E97" i="8" l="1"/>
  <c r="E98" i="8"/>
  <c r="E89" i="8"/>
  <c r="E90" i="8"/>
  <c r="E92" i="8"/>
  <c r="E93" i="8"/>
  <c r="E94" i="8"/>
  <c r="E95" i="8"/>
  <c r="E96" i="8"/>
  <c r="E88" i="8"/>
  <c r="A5" i="11"/>
  <c r="A13" i="11" l="1"/>
  <c r="A10" i="11"/>
  <c r="A11" i="11"/>
  <c r="A6" i="11"/>
  <c r="A7" i="11"/>
  <c r="A8" i="11"/>
  <c r="A9" i="11"/>
  <c r="A4" i="11"/>
  <c r="A2" i="11"/>
  <c r="A1" i="11"/>
  <c r="A8" i="10" l="1"/>
  <c r="A14" i="5" l="1"/>
  <c r="A6" i="5"/>
  <c r="A7" i="5"/>
  <c r="A8" i="5"/>
  <c r="A9" i="5"/>
  <c r="A10" i="5"/>
  <c r="A11" i="5"/>
  <c r="A12" i="5"/>
  <c r="A5" i="5"/>
  <c r="A4" i="5"/>
  <c r="A2" i="5"/>
  <c r="A20" i="2" l="1"/>
  <c r="A15" i="2"/>
  <c r="A16" i="2"/>
  <c r="A18" i="2"/>
  <c r="A1" i="2"/>
  <c r="D22" i="1" l="1"/>
  <c r="C21" i="1"/>
  <c r="D20" i="1"/>
  <c r="A2" i="7" l="1"/>
  <c r="A1" i="7"/>
  <c r="A4" i="10"/>
  <c r="A2" i="10"/>
  <c r="A6" i="10" l="1"/>
  <c r="A7" i="10"/>
  <c r="A5" i="10"/>
  <c r="A1" i="10"/>
  <c r="A2" i="9"/>
  <c r="A1" i="9"/>
  <c r="A10" i="7"/>
  <c r="A9" i="7" l="1"/>
  <c r="A6" i="7"/>
  <c r="A7" i="7"/>
  <c r="A8" i="7"/>
  <c r="A4" i="7"/>
  <c r="A1" i="5" l="1"/>
  <c r="D19" i="1"/>
  <c r="D18" i="1"/>
  <c r="B12" i="1" l="1"/>
  <c r="C17" i="1" l="1"/>
  <c r="D16" i="1"/>
  <c r="D15" i="1"/>
  <c r="C14" i="1"/>
</calcChain>
</file>

<file path=xl/sharedStrings.xml><?xml version="1.0" encoding="utf-8"?>
<sst xmlns="http://schemas.openxmlformats.org/spreadsheetml/2006/main" count="463" uniqueCount="209">
  <si>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</si>
  <si>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</si>
  <si>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</si>
  <si>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</si>
  <si>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</si>
  <si>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</si>
  <si>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</si>
  <si>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</si>
  <si>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</si>
  <si>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</si>
  <si>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</si>
  <si>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</si>
  <si>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</si>
  <si>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2. Parts de marché voix mobile</t>
  </si>
  <si>
    <t>2.1 Parts de marché en termes de nombre de clients (SM1PM_tot)</t>
  </si>
  <si>
    <t>2.2 Parts de marché en termes de nombre de clients actifs sans abonnement (cartes prépayées) (SM1PM_prep)</t>
  </si>
  <si>
    <t>2.3 Parts de marché en termes de nombre de clients avec abonnement (cartes postpayées) (SM1PM_post)</t>
  </si>
  <si>
    <t xml:space="preserve"> </t>
  </si>
  <si>
    <t>Tableau SM1PM_tot :Parts de marché voix mobile</t>
  </si>
  <si>
    <t>Parts de marché en termes de nombre de clients au 31.12.</t>
  </si>
  <si>
    <t>Parts de marché en % au 31.12.</t>
  </si>
  <si>
    <t>Swisscom</t>
  </si>
  <si>
    <t>Sunrise</t>
  </si>
  <si>
    <t>Autres</t>
  </si>
  <si>
    <t xml:space="preserve">Remarque: </t>
  </si>
  <si>
    <t>Dans ce tableau, les sommes ne correspondent pas toujours exactement aux éléments qui les composent. Ces minimes écarts sont dus aux arrondissements.</t>
  </si>
  <si>
    <t>Salt (ex-Orange)</t>
  </si>
  <si>
    <t>Tableau SM1PM_prep :Parts de marché voix mobile</t>
  </si>
  <si>
    <t>Parts de marché en % au 31.12</t>
  </si>
  <si>
    <t>Lycamobile</t>
  </si>
  <si>
    <t>Parts de marché en termes de nombre de clients avec abonnement (cartes postpayées) au 31.12.</t>
  </si>
  <si>
    <t>Tableau SM1PM_post :Parts de marché voix mobile</t>
  </si>
  <si>
    <t>Parts de marché en termes de nombre de clients actifs sans abonnement (cartes prépayées) au 31.12.</t>
  </si>
  <si>
    <t>2.2 Marktanteile nach Anzahl Aktivkunden ohne Abonnement (Prepaid-Karten)  (SM1PM_prep)</t>
  </si>
  <si>
    <t>2.3 Marktanteile nach Anzahl Kunden mit Abonnementen (Postpaid-Karten) (SM1PM_post)</t>
  </si>
  <si>
    <t>Marktanteile nach Anzahl Kundinnen/Kunden am 31.12.</t>
  </si>
  <si>
    <t>Tabelle SM1PM_tot: Marktanteile Mobilfunknetz</t>
  </si>
  <si>
    <t>Marktanteile in % am 31.12.</t>
  </si>
  <si>
    <t>Andere</t>
  </si>
  <si>
    <t>Bemerkung:</t>
  </si>
  <si>
    <t>Aufgrund von Rundungsdifferenzen können die Summen in dieser Tabelle geringfügig vom wirklichen Wert abweichen.</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</si>
  <si>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</si>
  <si>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</si>
  <si>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</si>
  <si>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</si>
  <si>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2. Marktanteile Mobilfunknetz</t>
  </si>
  <si>
    <t>2. Quote di mercato relative alle reti mobili</t>
  </si>
  <si>
    <t>2.1 Quote di mercato in base al numero di clienti al 31.12. (SM1PM_tot)</t>
  </si>
  <si>
    <t>2.2 Quote di mercato relative al numero di clienti attivi senza abbonamento (carte prepagate) al 31.12. (SM1PM_prep)</t>
  </si>
  <si>
    <t>2.3 Quote di mercato relative al numero di clienti con abbonamento (carte postpaid) al 31.12. (SM1PM_post)</t>
  </si>
  <si>
    <t>Quote di mercato in base al numero di clienti al 31.12.</t>
  </si>
  <si>
    <t>Quota di mercato in % il 31.12.</t>
  </si>
  <si>
    <t>Altri</t>
  </si>
  <si>
    <t>Nota bene:</t>
  </si>
  <si>
    <t>A causa di arrotondamenti, le somme non corrispondono sempre esattamente alla somma degli elementi riportati nella tabella.</t>
  </si>
  <si>
    <t>Tabella SM1PM_tot: Quote di mercato relative alle reti mobili</t>
  </si>
  <si>
    <t>Tabella SM1PM_prep: Quote di mercato relative alle reti mobili</t>
  </si>
  <si>
    <t>Tabella SM1PM_post: Quote di mercato relative alle reti mobili</t>
  </si>
  <si>
    <t>Quote di mercato relative al numero di clienti attivi senza abbonamento (carte prepagate) al 31.12.</t>
  </si>
  <si>
    <t>Quote di mercato relative al numero di clienti con abbonamento (carte postpaid) al 31.12.</t>
  </si>
  <si>
    <t>Quote di mercato in % al 31.12</t>
  </si>
  <si>
    <t>2. Market shares on mobile networks</t>
  </si>
  <si>
    <t>2.1 Market shares in terms of customer numbers on 31.12. (SM1PM_tot)</t>
  </si>
  <si>
    <t>2.2 Market shares in terms of number of active customers without subscription (prepaid cards) as of 31.12. (SM1PM_prep)</t>
  </si>
  <si>
    <t>2.3 Market shares in terms of number of active customers with subscription (prepaid cards) as of 31.12. (SM1PM_post)</t>
  </si>
  <si>
    <t>Notes:</t>
  </si>
  <si>
    <t>Table SM1PM_tot: Market shares on mobile networks</t>
  </si>
  <si>
    <t>Market shares in terms of customer numbers on 31.12.</t>
  </si>
  <si>
    <t>Market shares in % on 31.12.</t>
  </si>
  <si>
    <t>Others</t>
  </si>
  <si>
    <t>In this table the sums do not always correspond exactly with their constituent elements. These small differences are due to rounding up or down</t>
  </si>
  <si>
    <t>Table SM1PM-prep: Market shares on mobile networks</t>
  </si>
  <si>
    <t>Table SM1PM-post: Market shares on mobile networks</t>
  </si>
  <si>
    <t>Market shares in % as of 31.12.</t>
  </si>
  <si>
    <t>Market shares in terms of number of active customers with subscription (prepaid cards) as of 31.12.</t>
  </si>
  <si>
    <t>Market shares in terms of number of active customers without subscription (prepaid cards) as of 31.12.</t>
  </si>
  <si>
    <t>1.2 Parts de marché en termes de durée totale des communications (SF3PM)</t>
  </si>
  <si>
    <t>3.1 Parts de marché selon le nombre d'abonnés à Internet Large Bande (SF8PM)</t>
  </si>
  <si>
    <t>1. Parts de marché voix fixe</t>
  </si>
  <si>
    <t>3. Parts de marché accès Internet</t>
  </si>
  <si>
    <t xml:space="preserve">Parts de marché des services sur réseaux fixe et mobile </t>
  </si>
  <si>
    <t>1.1 Parts de marché en termes de nombre de clients (SF1PM)</t>
  </si>
  <si>
    <t>Marktanteile nach Anzahl Kundenverträge für den Zugang zum Dienst der Echtzeit-Sprachübertragung am 31.12.</t>
  </si>
  <si>
    <t>Parts de marché selon le nombre de contrats souscrits auprès de FST pour l’accès au service de la parole en temps réel au 31.12.</t>
  </si>
  <si>
    <t>Market shares according to the number of contracts concluded with TSPs for access to the real-time voice service as of 31.12.</t>
  </si>
  <si>
    <t>Marktanteile in % am 31.12</t>
  </si>
  <si>
    <t>Market shares in % as of 31.12</t>
  </si>
  <si>
    <t>Swisscom AG</t>
  </si>
  <si>
    <t>Swisscom SA</t>
  </si>
  <si>
    <t>Cablecom GmbH</t>
  </si>
  <si>
    <t>Sunrise Communications AG</t>
  </si>
  <si>
    <t>Sunrise Communications SA</t>
  </si>
  <si>
    <t>Finecom Telecommunications AG</t>
  </si>
  <si>
    <t>Finecom Telecommunications SA</t>
  </si>
  <si>
    <t>Netstream AG</t>
  </si>
  <si>
    <t>Netstream SA</t>
  </si>
  <si>
    <t>The Phone House/Talk Talk</t>
  </si>
  <si>
    <t>Primacall AG</t>
  </si>
  <si>
    <t>Primacall SA</t>
  </si>
  <si>
    <t>TelCommunication Services (vormals-Tele2)</t>
  </si>
  <si>
    <t>TelCommunication Services (ex-Tele2)</t>
  </si>
  <si>
    <t>Salt (vormals-Orange)</t>
  </si>
  <si>
    <t>Der Artikel 59 Absatz 2ter des neuen, am 1. April 2007 in Kraft getretenen Fernmeldegesetzes (FMG) lässt bei der Veröffentlichung der für die Statistik erhobenen Daten eine neue Dimension zu: Das BAKOM kann die Marktanteile veröffentlichen.</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</si>
  <si>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</si>
  <si>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Dal 1° aprile 2007, data dell'entrata in vigore della legge sulle telecomunicazioni (LTC) rivista, l'UFCOM può pubblicare le quote di mercato. La pubblicazione di questi dati è espressamente autorizzata dall'articolo 59 capoverso 2ter della nuova LTC.</t>
  </si>
  <si>
    <t>With the entry into force of the revised Telecommunications Act (TCA) on 1 April 2007, OFCOM is able to publish market shares. Article 59 para. 2ter of the new TCA authorises this new dimension in the publication of data collected by the statistics.</t>
  </si>
  <si>
    <t>Definitionen:</t>
  </si>
  <si>
    <t>Définitions:</t>
  </si>
  <si>
    <t>Definizioni:</t>
  </si>
  <si>
    <t>Definitions:</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</si>
  <si>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</si>
  <si>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</si>
  <si>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</si>
  <si>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</si>
  <si>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</si>
  <si>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</si>
  <si>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r>
      <rPr>
        <b/>
        <sz val="10"/>
        <color theme="1"/>
        <rFont val="Arial"/>
        <family val="2"/>
      </rPr>
      <t>Clients finaux Swisscom</t>
    </r>
    <r>
      <rPr>
        <sz val="10"/>
        <color theme="1"/>
        <rFont val="Arial"/>
        <family val="2"/>
      </rPr>
      <t xml:space="preserve">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</si>
  <si>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r>
      <rPr>
        <b/>
        <sz val="10"/>
        <color theme="1"/>
        <rFont val="Arial"/>
        <family val="2"/>
      </rPr>
      <t>Clients finaux autres</t>
    </r>
    <r>
      <rPr>
        <sz val="10"/>
        <color theme="1"/>
        <rFont val="Arial"/>
        <family val="2"/>
      </rPr>
      <t xml:space="preserve">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</si>
  <si>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Tableau SF1PM: Parts de marché voix fixe</t>
  </si>
  <si>
    <t>Marktanteile nach Gesamtdauer der Verbindungen</t>
  </si>
  <si>
    <t>Parts de marché en termes de durée totale des communications</t>
  </si>
  <si>
    <t xml:space="preserve">Quote di mercato in termini di durata totale delle comunicazioni </t>
  </si>
  <si>
    <t>Market shares in terms of total duration of calls</t>
  </si>
  <si>
    <t>Marktanteile für den Zeitraum 01.01. bis 31.12.</t>
  </si>
  <si>
    <t>Parts de marché pour la période 01.01 au 31.12.</t>
  </si>
  <si>
    <t>Quote di mercato per il periodo 01.01-31.12.</t>
  </si>
  <si>
    <t>Market shares for the period from 01.01 to 31.12.</t>
  </si>
  <si>
    <t>Swisscom (Schweiz) AG</t>
  </si>
  <si>
    <t>TelCommunication Services (vormals Tele2)</t>
  </si>
  <si>
    <t>TelCommunication Services (ex Tele2)</t>
  </si>
  <si>
    <t>COLT Telecom AG</t>
  </si>
  <si>
    <t>TalkTalk Telecom GmbH</t>
  </si>
  <si>
    <t>Finecom</t>
  </si>
  <si>
    <t>Tableau SF3PM: Parts de marché voix fixe</t>
  </si>
  <si>
    <t>Marktanteile nach Anzahl Breitbandinternet-Abonnenten</t>
  </si>
  <si>
    <t>Parts de marché selon le nombre d’abonnés à Internet Large Bande</t>
  </si>
  <si>
    <t>Quote di mercato relative al numero di abbonati al collegamento Internet a banda larga</t>
  </si>
  <si>
    <t>Market shares according to the number of subscribers to broadband internet</t>
  </si>
  <si>
    <t>Marktanteil in % am 31.12.</t>
  </si>
  <si>
    <t>Part de marché en % au 31.12.</t>
  </si>
  <si>
    <t>Quote di mercato in % al 31.12.</t>
  </si>
  <si>
    <t>Market share in % as of 31.12.</t>
  </si>
  <si>
    <t>Quickline AG (vormals Finecom)</t>
  </si>
  <si>
    <t>Quickline AG (anciennement Finecom)</t>
  </si>
  <si>
    <t>Quickline AG (ex Finecom)</t>
  </si>
  <si>
    <t>Quickline AG (formerly Finecom)</t>
  </si>
  <si>
    <t>ImproWare AG</t>
  </si>
  <si>
    <t>green.ch AG</t>
  </si>
  <si>
    <t>Tableau SF8PM : Parts de marché accès Internet</t>
  </si>
  <si>
    <t xml:space="preserve">3. Marktanteil Internetzugang </t>
  </si>
  <si>
    <t>Tabelle SF8PM : Marktanteil Internetzugang</t>
  </si>
  <si>
    <t xml:space="preserve">3. Quote di mercato relative all'accesso Internet </t>
  </si>
  <si>
    <t>Tablella SF8PM : Quote di mercato relative all'accesso Internet</t>
  </si>
  <si>
    <t>Table SF8PM : Internet access market shares</t>
  </si>
  <si>
    <t>3. Internet access market shares</t>
  </si>
  <si>
    <t>2.1 Marktanteile nach Anzahl Kundinnen/Kunden (SM1PM_tot)</t>
  </si>
  <si>
    <t>1.1 Marktanteile nach Anzahl Kundinnen/Kunden (SF1PM)</t>
  </si>
  <si>
    <t>1.2 Marktanteile nach Gesamtdauer der Verbindungen (SF3PM)</t>
  </si>
  <si>
    <t>1.2 Quote di mercato in termini di durata totale delle comunicazioni (SF3PM)</t>
  </si>
  <si>
    <t>1.1 Quote di mercato in base al numero di clienti (SF1PM)</t>
  </si>
  <si>
    <t>1.2 Market shares in terms of total duration of calls (SF3PM)</t>
  </si>
  <si>
    <t>1.1 Market shares in terms of customer numbers (SF1PM)</t>
  </si>
  <si>
    <t>3.1 Marktanteile nach Anzahl Breitbandinternet-Abonnenten (SF8PM)</t>
  </si>
  <si>
    <t>3.1 Quote di mercato relative al numero di abbonati al collegamento Internet a banda larga (SF8PM)</t>
  </si>
  <si>
    <t>3.1 Market shares according to the number of subscribers to broadband internet (SF8PM)</t>
  </si>
  <si>
    <t>1. Marktanteile Festnetztelefonie</t>
  </si>
  <si>
    <t>1. Quote di mercato dei servizi di telefonia fissa</t>
  </si>
  <si>
    <t>Marktanteile Dienste auf Fest- und Mobilfunknetzen</t>
  </si>
  <si>
    <t>1. Market shares in fixed telephony services</t>
  </si>
  <si>
    <t>Market shares on fixed and mobile networks</t>
  </si>
  <si>
    <t>Tabelle SF1PM: Marktanteile Festnetztelefonie</t>
  </si>
  <si>
    <t>Tabelle SF3PM: Marktanteile Festnetztelefonie</t>
  </si>
  <si>
    <t>Tabella SM1: Quote di mercato dei servizi di telefonia fissa</t>
  </si>
  <si>
    <t>Tabella SF3PM: Quote di mercato dei servizi di telefonia fissa</t>
  </si>
  <si>
    <t>Table SM1: Market shares in fixed telephony services</t>
  </si>
  <si>
    <t>Table SF3PM: Market shares in fixed telephony services</t>
  </si>
  <si>
    <t>Quote di mercato relative alle reti fisse e mobili</t>
  </si>
  <si>
    <t>Quote di mercato in funzione del numero di contratti sottoscritti presso i FST per l'accesso ai servizi vocali in tempo reale al 31.12.</t>
  </si>
  <si>
    <t>Cablecom</t>
  </si>
  <si>
    <t>Finecom Telecommunications</t>
  </si>
  <si>
    <t>Netstream</t>
  </si>
  <si>
    <t>Primacall</t>
  </si>
  <si>
    <t>Salt</t>
  </si>
  <si>
    <t>Quickline</t>
  </si>
  <si>
    <t>ImproWare</t>
  </si>
  <si>
    <t>green.ch</t>
  </si>
  <si>
    <t>Clients avec carte prépayée ou abonnement</t>
  </si>
  <si>
    <t>Clients avec carte prépayée</t>
  </si>
  <si>
    <t>Clients avec abonnement</t>
  </si>
  <si>
    <t>Kunden mit Prepaid-Karten</t>
  </si>
  <si>
    <t>Kunden mit Prepaid-Karten oder Abonnementen</t>
  </si>
  <si>
    <t>Clienti con carte prepagate o abbonamento</t>
  </si>
  <si>
    <t>Customers with prepaid cards or subscription</t>
  </si>
  <si>
    <t>Kunden mit Abonnementen</t>
  </si>
  <si>
    <t>Clienti con carte prepagate</t>
  </si>
  <si>
    <t>Clienti con abbonamento</t>
  </si>
  <si>
    <t>Customers with prepaid cards</t>
  </si>
  <si>
    <t>Customers with subscription</t>
  </si>
  <si>
    <t>netplus.ch SA</t>
  </si>
  <si>
    <t>netplus.ch AG</t>
  </si>
  <si>
    <t>Marktanteile nach Anzahl Kundenverträge für den Zugang zum Dienst der Echtzeit-Sprachübertragung am 31.12.2016</t>
  </si>
  <si>
    <t>Parts de marché selon le nombre de contrats pour l’accès au service de la parole en temps réel au 31.12.2016</t>
  </si>
  <si>
    <t>Quote di mercato in funzione del numero di contratti per l'accesso ai servizi vocali in tempo reale al 31.12.2016</t>
  </si>
  <si>
    <t>Market shares according to the number of contracts for access to the real-time voice service as of 31.12.2016</t>
  </si>
  <si>
    <t>Market shares according to the number of subscribers to broadband internet as of 31.12.2016</t>
  </si>
  <si>
    <t>Marktanteile nach Anzahl Breitbandinternet-Abonnenten am 31.12.2016</t>
  </si>
  <si>
    <t>Parts de marché selon le nombre d’abonnés à Internet Large Bande au 31.12.2016</t>
  </si>
  <si>
    <t>Quote di mercato relative al numero di abbonati al collegamento Internet a banda larga al 31.12.2016</t>
  </si>
  <si>
    <t>YOL Communications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</si>
</sst>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color theme="1"/>
      <name val="Arial"/>
      <family val="2"/>
    </font>
    <font>
      <sz val="10"/>
      <name val="Arial"/>
      <family val="2"/>
    </font>
    <font>
      <b/>
      <sz val="10"/>
      <color theme="1"/>
      <name val="Arial"/>
      <family val="2"/>
    </font>
    <font>
      <sz val="10"/>
      <name val="Arial"/>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10"/>
      <color theme="1"/>
      <name val="Arial"/>
      <family val="2"/>
    </font>
    <font>
      <sz val="10"/>
      <color rgb="FF000000"/>
      <name val="Arial"/>
      <family val="2"/>
      <scheme val="minor"/>
    </font>
    <font>
      <u/>
      <sz val="10"/>
      <color theme="10"/>
      <name val="Arial"/>
      <family val="2"/>
    </font>
    <font>
      <sz val="9"/>
      <color theme="1"/>
      <name val="Arial"/>
      <family val="2"/>
    </font>
    <font>
      <u/>
      <sz val="9"/>
      <color theme="1"/>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23">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0" tint="-0.14996795556505021"/>
      </left>
      <right style="thin">
        <color theme="0" tint="-0.14993743705557422"/>
      </right>
      <top style="thin">
        <color indexed="64"/>
      </top>
      <bottom style="thin">
        <color theme="0" tint="-0.14996795556505021"/>
      </bottom>
      <diagonal/>
    </border>
    <border>
      <left/>
      <right style="thin">
        <color theme="0" tint="-0.14996795556505021"/>
      </right>
      <top style="thin">
        <color indexed="64"/>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style="thin">
        <color auto="1"/>
      </bottom>
      <diagonal/>
    </border>
    <border>
      <left style="thin">
        <color theme="2" tint="-9.9887081514938816E-2"/>
      </left>
      <right style="thin">
        <color theme="2" tint="-9.9887081514938816E-2"/>
      </right>
      <top style="thin">
        <color theme="2" tint="-9.9887081514938816E-2"/>
      </top>
      <bottom style="thin">
        <color theme="2" tint="-9.9887081514938816E-2"/>
      </bottom>
      <diagonal/>
    </border>
    <border>
      <left style="thin">
        <color theme="0" tint="-0.14996795556505021"/>
      </left>
      <right/>
      <top/>
      <bottom/>
      <diagonal/>
    </border>
    <border>
      <left style="thin">
        <color theme="0" tint="-0.14996795556505021"/>
      </left>
      <right style="thin">
        <color theme="2" tint="-9.9948118533890809E-2"/>
      </right>
      <top style="thin">
        <color theme="0" tint="-0.14996795556505021"/>
      </top>
      <bottom style="thin">
        <color indexed="64"/>
      </bottom>
      <diagonal/>
    </border>
    <border>
      <left/>
      <right/>
      <top style="thin">
        <color indexed="64"/>
      </top>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6795556505021"/>
      </left>
      <right/>
      <top style="thin">
        <color theme="0" tint="-0.14996795556505021"/>
      </top>
      <bottom/>
      <diagonal/>
    </border>
    <border>
      <left style="thin">
        <color theme="2" tint="-9.9948118533890809E-2"/>
      </left>
      <right style="thin">
        <color theme="2" tint="-9.9948118533890809E-2"/>
      </right>
      <top style="thin">
        <color theme="2" tint="-9.9948118533890809E-2"/>
      </top>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102">
    <xf numFmtId="0" fontId="0" fillId="0" borderId="0" xfId="0"/>
    <xf numFmtId="0" fontId="0" fillId="0" borderId="0" xfId="0" applyAlignment="1">
      <alignment vertical="top"/>
    </xf>
    <xf numFmtId="0" fontId="14"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3" fillId="0" borderId="0" xfId="0" applyFont="1" applyAlignment="1" applyProtection="1">
      <alignment horizontal="left" wrapText="1" shrinkToFit="1"/>
      <protection locked="0"/>
    </xf>
    <xf numFmtId="0" fontId="2" fillId="0" borderId="5" xfId="0" applyFont="1" applyBorder="1" applyAlignment="1" applyProtection="1">
      <alignment horizontal="center"/>
      <protection locked="0"/>
    </xf>
    <xf numFmtId="0" fontId="0" fillId="0" borderId="0" xfId="0" applyFill="1" applyProtection="1">
      <protection locked="0"/>
    </xf>
    <xf numFmtId="0" fontId="2" fillId="0" borderId="4" xfId="0" applyFont="1" applyBorder="1" applyAlignment="1" applyProtection="1">
      <alignment horizontal="center" vertical="center" wrapText="1"/>
      <protection locked="0"/>
    </xf>
    <xf numFmtId="164" fontId="0" fillId="0" borderId="2" xfId="0" applyNumberFormat="1" applyFont="1" applyBorder="1" applyProtection="1">
      <protection locked="0"/>
    </xf>
    <xf numFmtId="0" fontId="0" fillId="0" borderId="0" xfId="0" applyProtection="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3" xfId="0" applyFont="1" applyBorder="1" applyAlignment="1" applyProtection="1">
      <alignment horizontal="left" vertical="center" wrapText="1"/>
      <protection hidden="1"/>
    </xf>
    <xf numFmtId="0" fontId="0" fillId="0" borderId="0" xfId="0" applyAlignment="1">
      <alignment horizontal="center" wrapText="1"/>
    </xf>
    <xf numFmtId="0" fontId="15"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2"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0" fillId="0" borderId="3" xfId="0" applyFont="1" applyBorder="1" applyAlignment="1" applyProtection="1">
      <alignment vertical="center" wrapText="1"/>
      <protection hidden="1"/>
    </xf>
    <xf numFmtId="0" fontId="0" fillId="0" borderId="0" xfId="0" applyAlignment="1"/>
    <xf numFmtId="49" fontId="0" fillId="0" borderId="0" xfId="0" applyNumberFormat="1"/>
    <xf numFmtId="0" fontId="8" fillId="0" borderId="0" xfId="0" applyFont="1" applyAlignment="1" applyProtection="1">
      <alignment vertical="center" wrapText="1"/>
      <protection hidden="1"/>
    </xf>
    <xf numFmtId="0" fontId="10" fillId="0" borderId="0" xfId="0" applyFont="1" applyBorder="1" applyAlignment="1" applyProtection="1">
      <alignment horizontal="left" vertical="center" wrapText="1"/>
      <protection hidden="1"/>
    </xf>
    <xf numFmtId="164" fontId="0" fillId="0" borderId="0" xfId="0" applyNumberFormat="1" applyFont="1" applyBorder="1" applyProtection="1">
      <protection locked="0"/>
    </xf>
    <xf numFmtId="49" fontId="0" fillId="0" borderId="0" xfId="0" applyNumberFormat="1" applyFill="1"/>
    <xf numFmtId="49" fontId="14" fillId="0" borderId="0" xfId="0" applyNumberFormat="1" applyFont="1"/>
    <xf numFmtId="0" fontId="0" fillId="0" borderId="7" xfId="0" applyFont="1" applyBorder="1" applyAlignment="1" applyProtection="1">
      <alignment horizontal="left" vertical="center" wrapText="1"/>
      <protection hidden="1"/>
    </xf>
    <xf numFmtId="164" fontId="0" fillId="0" borderId="9" xfId="0" applyNumberFormat="1" applyFont="1" applyBorder="1" applyProtection="1">
      <protection locked="0"/>
    </xf>
    <xf numFmtId="0" fontId="19" fillId="0" borderId="0" xfId="2" applyFill="1" applyProtection="1">
      <protection locked="0"/>
    </xf>
    <xf numFmtId="0" fontId="19" fillId="2" borderId="0" xfId="2" applyFill="1" applyProtection="1">
      <protection locked="0"/>
    </xf>
    <xf numFmtId="0" fontId="0" fillId="0" borderId="0" xfId="0" applyAlignment="1">
      <alignment wrapText="1"/>
    </xf>
    <xf numFmtId="164" fontId="0" fillId="0" borderId="2" xfId="0" applyNumberFormat="1" applyFont="1" applyBorder="1" applyAlignment="1" applyProtection="1">
      <alignment horizontal="right"/>
      <protection locked="0"/>
    </xf>
    <xf numFmtId="164" fontId="0" fillId="0" borderId="6" xfId="0" applyNumberFormat="1" applyFont="1" applyBorder="1" applyAlignment="1" applyProtection="1">
      <alignment vertical="center"/>
      <protection locked="0"/>
    </xf>
    <xf numFmtId="0" fontId="0" fillId="0" borderId="0" xfId="0" applyFont="1" applyBorder="1" applyAlignment="1" applyProtection="1">
      <alignment vertical="center" wrapText="1"/>
      <protection hidden="1"/>
    </xf>
    <xf numFmtId="0" fontId="20" fillId="0" borderId="0" xfId="0" applyFont="1" applyBorder="1" applyAlignment="1" applyProtection="1">
      <alignment vertical="center" wrapText="1"/>
      <protection hidden="1"/>
    </xf>
    <xf numFmtId="0" fontId="21" fillId="0" borderId="0" xfId="0" applyFont="1" applyBorder="1" applyAlignment="1" applyProtection="1">
      <alignment vertical="center" wrapText="1"/>
      <protection hidden="1"/>
    </xf>
    <xf numFmtId="0" fontId="12" fillId="0" borderId="10" xfId="0" applyFont="1" applyBorder="1" applyAlignment="1" applyProtection="1">
      <alignment vertical="center" wrapText="1"/>
      <protection hidden="1"/>
    </xf>
    <xf numFmtId="164" fontId="0" fillId="0" borderId="8" xfId="0" applyNumberFormat="1" applyBorder="1" applyProtection="1">
      <protection locked="0"/>
    </xf>
    <xf numFmtId="164" fontId="0" fillId="0" borderId="15" xfId="0" applyNumberFormat="1" applyFont="1" applyBorder="1" applyProtection="1">
      <protection locked="0"/>
    </xf>
    <xf numFmtId="164" fontId="18" fillId="2" borderId="15" xfId="0" applyNumberFormat="1" applyFont="1" applyFill="1" applyBorder="1" applyAlignment="1" applyProtection="1">
      <alignment horizontal="right" vertical="center" wrapText="1"/>
      <protection locked="0"/>
    </xf>
    <xf numFmtId="164" fontId="0" fillId="0" borderId="15" xfId="1" applyNumberFormat="1" applyFont="1" applyBorder="1" applyProtection="1">
      <protection locked="0"/>
    </xf>
    <xf numFmtId="164" fontId="0" fillId="0" borderId="15" xfId="0" applyNumberFormat="1" applyBorder="1" applyProtection="1">
      <protection locked="0"/>
    </xf>
    <xf numFmtId="164" fontId="0" fillId="0" borderId="15" xfId="0" applyNumberFormat="1" applyFont="1" applyBorder="1" applyAlignment="1" applyProtection="1">
      <alignment horizontal="right" vertical="center" wrapText="1"/>
      <protection locked="0"/>
    </xf>
    <xf numFmtId="164" fontId="0" fillId="0" borderId="15" xfId="0" applyNumberFormat="1" applyFont="1" applyFill="1" applyBorder="1" applyAlignment="1" applyProtection="1">
      <alignment horizontal="right" vertical="center" wrapText="1"/>
      <protection locked="0"/>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0" xfId="0" applyAlignment="1" applyProtection="1">
      <alignment wrapText="1"/>
      <protection hidden="1"/>
    </xf>
    <xf numFmtId="0" fontId="0" fillId="0" borderId="0" xfId="0" applyFill="1"/>
    <xf numFmtId="0" fontId="0" fillId="0" borderId="0" xfId="0" applyFill="1" applyAlignment="1">
      <alignment vertical="top"/>
    </xf>
    <xf numFmtId="0" fontId="14" fillId="0" borderId="0" xfId="0" applyFont="1" applyFill="1"/>
    <xf numFmtId="49" fontId="14" fillId="0" borderId="0" xfId="0" applyNumberFormat="1" applyFont="1" applyFill="1"/>
    <xf numFmtId="0" fontId="0" fillId="0" borderId="0" xfId="0" applyNumberFormat="1" applyFill="1" applyAlignment="1"/>
    <xf numFmtId="0" fontId="8" fillId="0" borderId="0" xfId="0" applyFont="1" applyAlignment="1" applyProtection="1">
      <alignment horizontal="left" vertical="center" wrapText="1" shrinkToFit="1"/>
      <protection hidden="1"/>
    </xf>
    <xf numFmtId="0" fontId="0" fillId="0" borderId="0" xfId="0" applyBorder="1" applyProtection="1">
      <protection hidden="1"/>
    </xf>
    <xf numFmtId="164" fontId="0" fillId="0" borderId="0" xfId="0" applyNumberFormat="1" applyBorder="1" applyProtection="1">
      <protection locked="0"/>
    </xf>
    <xf numFmtId="0" fontId="11" fillId="0" borderId="0" xfId="0" applyFont="1" applyAlignment="1" applyProtection="1">
      <alignment horizontal="left" vertical="center" wrapText="1"/>
      <protection hidden="1"/>
    </xf>
    <xf numFmtId="0" fontId="0" fillId="0" borderId="16"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19" fillId="0" borderId="0" xfId="2" applyProtection="1">
      <protection locked="0"/>
    </xf>
    <xf numFmtId="0" fontId="6" fillId="0" borderId="0" xfId="0" applyFont="1" applyFill="1" applyAlignment="1" applyProtection="1">
      <alignment vertical="top"/>
      <protection hidden="1"/>
    </xf>
    <xf numFmtId="0" fontId="7" fillId="0" borderId="0" xfId="0" applyFont="1" applyFill="1" applyAlignment="1" applyProtection="1">
      <alignment vertical="top"/>
      <protection hidden="1"/>
    </xf>
    <xf numFmtId="0" fontId="0" fillId="0" borderId="0" xfId="0" applyFont="1" applyBorder="1" applyAlignment="1" applyProtection="1">
      <alignment vertical="center" wrapText="1"/>
      <protection locked="0"/>
    </xf>
    <xf numFmtId="0" fontId="22" fillId="0" borderId="11" xfId="0" applyFont="1" applyBorder="1" applyAlignment="1" applyProtection="1">
      <protection hidden="1"/>
    </xf>
    <xf numFmtId="164" fontId="0" fillId="0" borderId="19" xfId="0" applyNumberFormat="1" applyBorder="1" applyAlignment="1" applyProtection="1">
      <alignment horizontal="right"/>
      <protection locked="0"/>
    </xf>
    <xf numFmtId="164" fontId="0" fillId="0" borderId="19" xfId="0" applyNumberFormat="1" applyBorder="1" applyAlignment="1" applyProtection="1">
      <alignment horizontal="right" vertical="center"/>
      <protection locked="0"/>
    </xf>
    <xf numFmtId="164" fontId="0" fillId="0" borderId="19" xfId="0" applyNumberFormat="1" applyFont="1" applyBorder="1" applyAlignment="1" applyProtection="1">
      <alignment vertical="center"/>
      <protection locked="0"/>
    </xf>
    <xf numFmtId="164" fontId="0" fillId="0" borderId="19" xfId="0" applyNumberFormat="1" applyBorder="1" applyProtection="1">
      <protection locked="0"/>
    </xf>
    <xf numFmtId="164" fontId="0" fillId="0" borderId="20" xfId="0" applyNumberFormat="1" applyBorder="1" applyProtection="1">
      <protection locked="0"/>
    </xf>
    <xf numFmtId="0" fontId="0" fillId="3" borderId="0" xfId="0" applyFill="1"/>
    <xf numFmtId="0" fontId="0" fillId="0" borderId="3" xfId="0" applyFont="1" applyBorder="1" applyAlignment="1" applyProtection="1">
      <alignment horizontal="left" vertical="center"/>
      <protection hidden="1"/>
    </xf>
    <xf numFmtId="0" fontId="0" fillId="0" borderId="21" xfId="0" applyFont="1" applyBorder="1" applyAlignment="1" applyProtection="1">
      <alignment horizontal="left" vertical="center" wrapText="1"/>
      <protection hidden="1"/>
    </xf>
    <xf numFmtId="0" fontId="12" fillId="0" borderId="4" xfId="0" applyFont="1" applyBorder="1" applyAlignment="1" applyProtection="1">
      <alignment vertical="center" wrapText="1"/>
      <protection hidden="1"/>
    </xf>
    <xf numFmtId="0" fontId="0" fillId="0" borderId="2" xfId="0" applyFont="1" applyBorder="1" applyAlignment="1" applyProtection="1">
      <alignment horizontal="left" vertical="center" wrapText="1"/>
      <protection hidden="1"/>
    </xf>
    <xf numFmtId="164" fontId="0" fillId="0" borderId="2" xfId="0" applyNumberFormat="1" applyBorder="1" applyAlignment="1" applyProtection="1">
      <alignment vertical="center"/>
      <protection locked="0"/>
    </xf>
    <xf numFmtId="164" fontId="0" fillId="0" borderId="2" xfId="0" applyNumberFormat="1" applyBorder="1" applyProtection="1">
      <protection locked="0"/>
    </xf>
    <xf numFmtId="164" fontId="0" fillId="0" borderId="2" xfId="0" applyNumberFormat="1" applyFont="1" applyBorder="1" applyAlignment="1" applyProtection="1">
      <alignment horizontal="right" vertical="center"/>
      <protection locked="0"/>
    </xf>
    <xf numFmtId="164" fontId="0" fillId="0" borderId="2" xfId="0" applyNumberFormat="1" applyFont="1" applyBorder="1" applyAlignment="1" applyProtection="1">
      <alignment vertical="center"/>
      <protection locked="0"/>
    </xf>
    <xf numFmtId="0" fontId="0" fillId="0" borderId="9" xfId="0" applyBorder="1" applyProtection="1">
      <protection hidden="1"/>
    </xf>
    <xf numFmtId="164" fontId="0" fillId="0" borderId="9" xfId="0" applyNumberFormat="1" applyBorder="1" applyProtection="1">
      <protection locked="0"/>
    </xf>
    <xf numFmtId="164" fontId="1" fillId="0" borderId="22" xfId="0" applyNumberFormat="1" applyFont="1" applyBorder="1" applyProtection="1">
      <protection locked="0"/>
    </xf>
    <xf numFmtId="164" fontId="1" fillId="0" borderId="9" xfId="0" applyNumberFormat="1" applyFont="1" applyBorder="1" applyProtection="1">
      <protection locked="0"/>
    </xf>
    <xf numFmtId="0" fontId="1" fillId="0" borderId="21" xfId="0" applyFont="1" applyBorder="1" applyAlignment="1" applyProtection="1">
      <alignment horizontal="left" vertical="center" wrapText="1"/>
      <protection hidden="1"/>
    </xf>
    <xf numFmtId="0" fontId="1" fillId="0" borderId="0" xfId="0" applyFont="1" applyProtection="1">
      <protection locked="0"/>
    </xf>
    <xf numFmtId="0" fontId="1" fillId="0" borderId="7" xfId="0" applyFont="1" applyBorder="1" applyAlignment="1" applyProtection="1">
      <alignment horizontal="left" vertical="center" wrapText="1"/>
      <protection hidden="1"/>
    </xf>
    <xf numFmtId="0" fontId="1" fillId="0" borderId="21" xfId="0" applyFont="1" applyBorder="1" applyAlignment="1" applyProtection="1">
      <alignment horizontal="left" vertical="center"/>
      <protection hidden="1"/>
    </xf>
    <xf numFmtId="0" fontId="1" fillId="0" borderId="0" xfId="0" applyFont="1" applyAlignment="1" applyProtection="1">
      <alignment horizontal="left" wrapText="1" shrinkToFit="1"/>
      <protection locked="0"/>
    </xf>
    <xf numFmtId="0" fontId="1" fillId="0" borderId="0" xfId="0" applyFont="1" applyAlignment="1" applyProtection="1">
      <alignment horizontal="left" wrapText="1" shrinkToFit="1"/>
      <protection hidden="1"/>
    </xf>
    <xf numFmtId="164" fontId="0" fillId="0" borderId="0" xfId="0" applyNumberFormat="1" applyProtection="1">
      <protection locked="0"/>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gif"/><Relationship Id="rId5" Type="http://schemas.openxmlformats.org/officeDocument/2006/relationships/image" Target="../media/image4.gif"/><Relationship Id="rId4" Type="http://schemas.openxmlformats.org/officeDocument/2006/relationships/image" Target="../media/image3.gif"/></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5.gif"/><Relationship Id="rId5" Type="http://schemas.openxmlformats.org/officeDocument/2006/relationships/image" Target="../media/image3.gif"/><Relationship Id="rId4" Type="http://schemas.openxmlformats.org/officeDocument/2006/relationships/image" Target="../media/image4.gif"/></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7"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 Id="rId6" Type="http://schemas.openxmlformats.org/officeDocument/2006/relationships/image" Target="../media/image5.gif"/><Relationship Id="rId5" Type="http://schemas.openxmlformats.org/officeDocument/2006/relationships/image" Target="../media/image4.gif"/><Relationship Id="rId4" Type="http://schemas.openxmlformats.org/officeDocument/2006/relationships/image" Target="../media/image3.gif"/></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7"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 Id="rId6" Type="http://schemas.openxmlformats.org/officeDocument/2006/relationships/image" Target="../media/image5.gif"/><Relationship Id="rId5" Type="http://schemas.openxmlformats.org/officeDocument/2006/relationships/image" Target="../media/image6.gif"/><Relationship Id="rId4" Type="http://schemas.openxmlformats.org/officeDocument/2006/relationships/image" Target="../media/image4.gif"/></Relationships>
</file>

<file path=xl/charts/_rels/chart7.xml.rels><?xml version="1.0" encoding="UTF-8" standalone="yes"?>
<Relationships xmlns="http://schemas.openxmlformats.org/package/2006/relationships"><Relationship Id="rId8" Type="http://schemas.openxmlformats.org/officeDocument/2006/relationships/image" Target="../media/image9.gif"/><Relationship Id="rId3" Type="http://schemas.openxmlformats.org/officeDocument/2006/relationships/themeOverride" Target="../theme/themeOverride7.xml"/><Relationship Id="rId7" Type="http://schemas.openxmlformats.org/officeDocument/2006/relationships/image" Target="../media/image8.gif"/><Relationship Id="rId2" Type="http://schemas.microsoft.com/office/2011/relationships/chartColorStyle" Target="colors7.xml"/><Relationship Id="rId1" Type="http://schemas.microsoft.com/office/2011/relationships/chartStyle" Target="style7.xml"/><Relationship Id="rId6" Type="http://schemas.openxmlformats.org/officeDocument/2006/relationships/image" Target="../media/image4.gif"/><Relationship Id="rId5" Type="http://schemas.openxmlformats.org/officeDocument/2006/relationships/image" Target="../media/image3.gif"/><Relationship Id="rId10" Type="http://schemas.openxmlformats.org/officeDocument/2006/relationships/image" Target="../media/image11.gif"/><Relationship Id="rId4" Type="http://schemas.openxmlformats.org/officeDocument/2006/relationships/image" Target="../media/image7.gif"/><Relationship Id="rId9" Type="http://schemas.openxmlformats.org/officeDocument/2006/relationships/image" Target="../media/image10.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'SF1PM masqué'!$A$2</c:f>
              <c:strCache>
                <c:ptCount val="1"/>
                <c:pt idx="0">
                  <c:v>Market shares according to the number of contracts concluded with TSPs for access to the real-time voice service as of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9D81-40F4-B3F0-C08A3125444F}"/>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9D81-40F4-B3F0-C08A3125444F}"/>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9D81-40F4-B3F0-C08A3125444F}"/>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9D81-40F4-B3F0-C08A3125444F}"/>
              </c:ext>
            </c:extLst>
          </c:dPt>
          <c:dLbls>
            <c:numFmt formatCode="0.0%" sourceLinked="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desc!$E$88:$E$98</c:f>
              <c:strCache>
                <c:ptCount val="11"/>
                <c:pt idx="0">
                  <c:v>Swisscom</c:v>
                </c:pt>
                <c:pt idx="1">
                  <c:v>Cablecom</c:v>
                </c:pt>
                <c:pt idx="2">
                  <c:v>Sunrise</c:v>
                </c:pt>
                <c:pt idx="3">
                  <c:v>Others</c:v>
                </c:pt>
                <c:pt idx="4">
                  <c:v>Finecom Telecommunications</c:v>
                </c:pt>
                <c:pt idx="5">
                  <c:v>Netstream</c:v>
                </c:pt>
                <c:pt idx="6">
                  <c:v>The Phone House/Talk Talk</c:v>
                </c:pt>
                <c:pt idx="7">
                  <c:v>Primacall</c:v>
                </c:pt>
                <c:pt idx="8">
                  <c:v>TelCommunication Services (ex-Tele2)</c:v>
                </c:pt>
                <c:pt idx="9">
                  <c:v>Salt</c:v>
                </c:pt>
                <c:pt idx="10">
                  <c:v>Others</c:v>
                </c:pt>
              </c:strCache>
            </c:strRef>
          </c:cat>
          <c:val>
            <c:numRef>
              <c:f>'SF1PM masqué'!$L$5:$L$8</c:f>
              <c:numCache>
                <c:formatCode>0.0%</c:formatCode>
                <c:ptCount val="4"/>
                <c:pt idx="0">
                  <c:v>0.56136483664407777</c:v>
                </c:pt>
                <c:pt idx="1">
                  <c:v>0.15050418765618617</c:v>
                </c:pt>
                <c:pt idx="2">
                  <c:v>0.1241869534856144</c:v>
                </c:pt>
                <c:pt idx="3">
                  <c:v>0.16394402221412174</c:v>
                </c:pt>
              </c:numCache>
            </c:numRef>
          </c:val>
          <c:extLst>
            <c:ext xmlns:c16="http://schemas.microsoft.com/office/drawing/2014/chart" uri="{C3380CC4-5D6E-409C-BE32-E72D297353CC}">
              <c16:uniqueId val="{00000008-9D81-40F4-B3F0-C08A3125444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460-4FB2-A731-5C66822D4F76}"/>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5460-4FB2-A731-5C66822D4F76}"/>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5460-4FB2-A731-5C66822D4F76}"/>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5460-4FB2-A731-5C66822D4F76}"/>
              </c:ext>
            </c:extLst>
          </c:dPt>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'SF3PM masqué'!$A$5:$A$8</c:f>
              <c:strCache>
                <c:ptCount val="4"/>
                <c:pt idx="0">
                  <c:v>Swisscom</c:v>
                </c:pt>
                <c:pt idx="1">
                  <c:v>Sunrise</c:v>
                </c:pt>
                <c:pt idx="2">
                  <c:v>Cablecom</c:v>
                </c:pt>
                <c:pt idx="3">
                  <c:v>Others</c:v>
                </c:pt>
              </c:strCache>
            </c:strRef>
          </c:cat>
          <c:val>
            <c:numRef>
              <c:f>'SF3PM masqué'!$K$5:$K$8</c:f>
              <c:numCache>
                <c:formatCode>0.0%</c:formatCode>
                <c:ptCount val="4"/>
                <c:pt idx="0">
                  <c:v>0.67817215352317084</c:v>
                </c:pt>
                <c:pt idx="1">
                  <c:v>0.10954798532262905</c:v>
                </c:pt>
                <c:pt idx="2">
                  <c:v>7.5366511519930304E-2</c:v>
                </c:pt>
                <c:pt idx="3">
                  <c:v>0.13691334963426971</c:v>
                </c:pt>
              </c:numCache>
            </c:numRef>
          </c:val>
          <c:extLst>
            <c:ext xmlns:c16="http://schemas.microsoft.com/office/drawing/2014/chart" uri="{C3380CC4-5D6E-409C-BE32-E72D297353CC}">
              <c16:uniqueId val="{00000008-5460-4FB2-A731-5C66822D4F76}"/>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77777777777778"/>
          <c:y val="0.16633312838414091"/>
          <c:w val="0.4758656330749354"/>
          <c:h val="0.77313182199832076"/>
        </c:manualLayout>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14B5-4BC4-AC83-40D497679D35}"/>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14B5-4BC4-AC83-40D497679D35}"/>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14B5-4BC4-AC83-40D497679D35}"/>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14B5-4BC4-AC83-40D497679D35}"/>
              </c:ext>
            </c:extLst>
          </c:dPt>
          <c:dLbls>
            <c:numFmt formatCode="0.0%" sourceLinked="0"/>
            <c:spPr>
              <a:noFill/>
              <a:ln>
                <a:no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'[1]SF3PM masqué'!$A$5:$A$8</c:f>
              <c:strCache>
                <c:ptCount val="4"/>
                <c:pt idx="0">
                  <c:v>Swisscom</c:v>
                </c:pt>
                <c:pt idx="1">
                  <c:v>Sunrise</c:v>
                </c:pt>
                <c:pt idx="2">
                  <c:v>Cablecom</c:v>
                </c:pt>
                <c:pt idx="3">
                  <c:v>Autres</c:v>
                </c:pt>
              </c:strCache>
            </c:strRef>
          </c:cat>
          <c:val>
            <c:numRef>
              <c:f>'SF3PM masqué'!$K$5:$K$8</c:f>
              <c:numCache>
                <c:formatCode>0.0%</c:formatCode>
                <c:ptCount val="4"/>
                <c:pt idx="0">
                  <c:v>0.67817215352317084</c:v>
                </c:pt>
                <c:pt idx="1">
                  <c:v>0.10954798532262905</c:v>
                </c:pt>
                <c:pt idx="2">
                  <c:v>7.5366511519930304E-2</c:v>
                </c:pt>
                <c:pt idx="3">
                  <c:v>0.13691334963426971</c:v>
                </c:pt>
              </c:numCache>
            </c:numRef>
          </c:val>
          <c:extLst>
            <c:ext xmlns:c16="http://schemas.microsoft.com/office/drawing/2014/chart" uri="{C3380CC4-5D6E-409C-BE32-E72D297353CC}">
              <c16:uniqueId val="{00000008-14B5-4BC4-AC83-40D497679D3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userShapes r:id="rId7"/>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desc!$E$83</c:f>
          <c:strCache>
            <c:ptCount val="1"/>
            <c:pt idx="0">
              <c:v>Customers with prepaid cards or subscription</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SM1PM_tot!$A$2</c:f>
              <c:strCache>
                <c:ptCount val="1"/>
                <c:pt idx="0">
                  <c:v>Market shares in terms of customer numbers on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136F-40E2-A88D-6BA8AE51241F}"/>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136F-40E2-A88D-6BA8AE51241F}"/>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136F-40E2-A88D-6BA8AE51241F}"/>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136F-40E2-A88D-6BA8AE51241F}"/>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desc!$E$100:$E$103</c:f>
              <c:strCache>
                <c:ptCount val="4"/>
                <c:pt idx="0">
                  <c:v>Swisscom</c:v>
                </c:pt>
                <c:pt idx="1">
                  <c:v>Sunrise</c:v>
                </c:pt>
                <c:pt idx="2">
                  <c:v>Salt</c:v>
                </c:pt>
                <c:pt idx="3">
                  <c:v>Others</c:v>
                </c:pt>
              </c:strCache>
            </c:strRef>
          </c:cat>
          <c:val>
            <c:numRef>
              <c:f>SM1PM_tot!$L$5:$L$8</c:f>
              <c:numCache>
                <c:formatCode>0.0%</c:formatCode>
                <c:ptCount val="4"/>
                <c:pt idx="0">
                  <c:v>0.59850974848217964</c:v>
                </c:pt>
                <c:pt idx="1">
                  <c:v>0.19457193776886852</c:v>
                </c:pt>
                <c:pt idx="2">
                  <c:v>0.17203779954868956</c:v>
                </c:pt>
                <c:pt idx="3">
                  <c:v>3.488051420026228E-2</c:v>
                </c:pt>
              </c:numCache>
            </c:numRef>
          </c:val>
          <c:extLst>
            <c:ext xmlns:c16="http://schemas.microsoft.com/office/drawing/2014/chart" uri="{C3380CC4-5D6E-409C-BE32-E72D297353CC}">
              <c16:uniqueId val="{00000008-136F-40E2-A88D-6BA8AE51241F}"/>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b="0"/>
              <a:t>Clients avec carte prépayée </a:t>
            </a:r>
          </a:p>
        </c:rich>
      </c:tx>
      <c:layout>
        <c:manualLayout>
          <c:xMode val="edge"/>
          <c:yMode val="edge"/>
          <c:x val="0.3552168404068268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7691041422766743"/>
          <c:y val="9.0427499981305753E-2"/>
          <c:w val="0.48779181570979258"/>
          <c:h val="0.89057914769200863"/>
        </c:manualLayout>
      </c:layout>
      <c:pieChart>
        <c:varyColors val="1"/>
        <c:ser>
          <c:idx val="0"/>
          <c:order val="0"/>
          <c:tx>
            <c:strRef>
              <c:f>SM1PM_prep!$A$2</c:f>
              <c:strCache>
                <c:ptCount val="1"/>
                <c:pt idx="0">
                  <c:v>Market shares in terms of number of active customers without subscription (prepaid cards) as of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C4C1-4FC5-9E02-E7135860FFD5}"/>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C4C1-4FC5-9E02-E7135860FFD5}"/>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C4C1-4FC5-9E02-E7135860FFD5}"/>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C4C1-4FC5-9E02-E7135860FFD5}"/>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SM1PM_prep_masqué!$A$5:$A$8</c:f>
              <c:strCache>
                <c:ptCount val="4"/>
                <c:pt idx="0">
                  <c:v>Swisscom</c:v>
                </c:pt>
                <c:pt idx="1">
                  <c:v>Sunrise</c:v>
                </c:pt>
                <c:pt idx="2">
                  <c:v>Salt (ex-Orange)</c:v>
                </c:pt>
                <c:pt idx="3">
                  <c:v>Autres</c:v>
                </c:pt>
              </c:strCache>
            </c:strRef>
          </c:cat>
          <c:val>
            <c:numRef>
              <c:f>SM1PM_prep_masqué!$L$5:$L$8</c:f>
              <c:numCache>
                <c:formatCode>0.0%</c:formatCode>
                <c:ptCount val="4"/>
                <c:pt idx="0">
                  <c:v>0.61374865622144681</c:v>
                </c:pt>
                <c:pt idx="1">
                  <c:v>0.20751087915182945</c:v>
                </c:pt>
                <c:pt idx="2">
                  <c:v>0.16196891822024878</c:v>
                </c:pt>
                <c:pt idx="3">
                  <c:v>8.1974457704650658E-2</c:v>
                </c:pt>
              </c:numCache>
            </c:numRef>
          </c:val>
          <c:extLst>
            <c:ext xmlns:c16="http://schemas.microsoft.com/office/drawing/2014/chart" uri="{C3380CC4-5D6E-409C-BE32-E72D297353CC}">
              <c16:uniqueId val="{0000000C-C4C1-4FC5-9E02-E7135860FFD5}"/>
            </c:ext>
          </c:extLst>
        </c:ser>
        <c:dLbls>
          <c:dLblPos val="inEnd"/>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21823779260084"/>
          <c:y val="0.14334186164122809"/>
          <c:w val="0.51666674564783566"/>
          <c:h val="0.81367169116872351"/>
        </c:manualLayout>
      </c:layout>
      <c:pieChart>
        <c:varyColors val="1"/>
        <c:ser>
          <c:idx val="0"/>
          <c:order val="0"/>
          <c:tx>
            <c:strRef>
              <c:f>SM1PM_post!$A$2</c:f>
              <c:strCache>
                <c:ptCount val="1"/>
                <c:pt idx="0">
                  <c:v>Market shares in terms of number of active customers with subscription (prepaid cards) as of 31.12.</c:v>
                </c:pt>
              </c:strCache>
            </c:strRef>
          </c:tx>
          <c:spPr>
            <a:ln>
              <a:noFill/>
            </a:ln>
          </c:spPr>
          <c:dPt>
            <c:idx val="0"/>
            <c:bubble3D val="0"/>
            <c:spPr>
              <a:solidFill>
                <a:schemeClr val="accent1"/>
              </a:solidFill>
              <a:ln w="19050">
                <a:noFill/>
              </a:ln>
              <a:effectLst/>
            </c:spPr>
            <c:extLst>
              <c:ext xmlns:c16="http://schemas.microsoft.com/office/drawing/2014/chart" uri="{C3380CC4-5D6E-409C-BE32-E72D297353CC}">
                <c16:uniqueId val="{00000001-6FF0-4AB1-BE39-DFDB8713DF7C}"/>
              </c:ext>
            </c:extLst>
          </c:dPt>
          <c:dPt>
            <c:idx val="1"/>
            <c:bubble3D val="0"/>
            <c:spPr>
              <a:blipFill>
                <a:blip xmlns:r="http://schemas.openxmlformats.org/officeDocument/2006/relationships" r:embed="rId4"/>
                <a:stretch>
                  <a:fillRect/>
                </a:stretch>
              </a:blipFill>
              <a:ln w="19050">
                <a:noFill/>
              </a:ln>
              <a:effectLst/>
            </c:spPr>
            <c:extLst>
              <c:ext xmlns:c16="http://schemas.microsoft.com/office/drawing/2014/chart" uri="{C3380CC4-5D6E-409C-BE32-E72D297353CC}">
                <c16:uniqueId val="{00000003-6FF0-4AB1-BE39-DFDB8713DF7C}"/>
              </c:ext>
            </c:extLst>
          </c:dPt>
          <c:dPt>
            <c:idx val="2"/>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5-6FF0-4AB1-BE39-DFDB8713DF7C}"/>
              </c:ext>
            </c:extLst>
          </c:dPt>
          <c:dPt>
            <c:idx val="3"/>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7-6FF0-4AB1-BE39-DFDB8713DF7C}"/>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layout/>
              </c:ext>
            </c:extLst>
          </c:dLbls>
          <c:cat>
            <c:strRef>
              <c:f>desc!$E$100:$E$103</c:f>
              <c:strCache>
                <c:ptCount val="4"/>
                <c:pt idx="0">
                  <c:v>Swisscom</c:v>
                </c:pt>
                <c:pt idx="1">
                  <c:v>Sunrise</c:v>
                </c:pt>
                <c:pt idx="2">
                  <c:v>Salt</c:v>
                </c:pt>
                <c:pt idx="3">
                  <c:v>Others</c:v>
                </c:pt>
              </c:strCache>
            </c:strRef>
          </c:cat>
          <c:val>
            <c:numRef>
              <c:f>SM1PM_post!$L$5:$L$8</c:f>
              <c:numCache>
                <c:formatCode>0.0%</c:formatCode>
                <c:ptCount val="4"/>
                <c:pt idx="0">
                  <c:v>0.56582476074655241</c:v>
                </c:pt>
                <c:pt idx="1">
                  <c:v>0.16682000517304751</c:v>
                </c:pt>
                <c:pt idx="2">
                  <c:v>0.1936339184019821</c:v>
                </c:pt>
                <c:pt idx="3">
                  <c:v>7.3721315678417998E-2</c:v>
                </c:pt>
              </c:numCache>
            </c:numRef>
          </c:val>
          <c:extLst>
            <c:ext xmlns:c16="http://schemas.microsoft.com/office/drawing/2014/chart" uri="{C3380CC4-5D6E-409C-BE32-E72D297353CC}">
              <c16:uniqueId val="{00000008-6FF0-4AB1-BE39-DFDB8713DF7C}"/>
            </c:ext>
          </c:extLst>
        </c:ser>
        <c:dLbls>
          <c:dLblPos val="inEnd"/>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userShapes r:id="rId7"/>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b="0"/>
              <a:t>Parts de marché selon le nombre d’abonnés à </a:t>
            </a:r>
            <a:br>
              <a:rPr lang="en-US" b="0"/>
            </a:br>
            <a:r>
              <a:rPr lang="en-US" b="0"/>
              <a:t>Internet Large Bande au 31.12.2017</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0"/>
        <c:ser>
          <c:idx val="0"/>
          <c:order val="0"/>
          <c:tx>
            <c:strRef>
              <c:f>SF8PM!$A$2</c:f>
              <c:strCache>
                <c:ptCount val="1"/>
                <c:pt idx="0">
                  <c:v>Market shares according to the number of subscribers to broadband internet</c:v>
                </c:pt>
              </c:strCache>
            </c:strRef>
          </c:tx>
          <c:spPr>
            <a:blipFill>
              <a:blip xmlns:r="http://schemas.openxmlformats.org/officeDocument/2006/relationships" r:embed="rId4"/>
              <a:stretch>
                <a:fillRect/>
              </a:stretch>
            </a:blipFill>
            <a:ln w="19050">
              <a:noFill/>
            </a:ln>
            <a:effectLst/>
          </c:spPr>
          <c:dPt>
            <c:idx val="1"/>
            <c:bubble3D val="0"/>
            <c:spPr>
              <a:blipFill>
                <a:blip xmlns:r="http://schemas.openxmlformats.org/officeDocument/2006/relationships" r:embed="rId5"/>
                <a:stretch>
                  <a:fillRect/>
                </a:stretch>
              </a:blipFill>
              <a:ln w="19050">
                <a:noFill/>
              </a:ln>
              <a:effectLst/>
            </c:spPr>
            <c:extLst>
              <c:ext xmlns:c16="http://schemas.microsoft.com/office/drawing/2014/chart" uri="{C3380CC4-5D6E-409C-BE32-E72D297353CC}">
                <c16:uniqueId val="{00000003-431F-4184-8853-D70AE8D7FC15}"/>
              </c:ext>
            </c:extLst>
          </c:dPt>
          <c:dPt>
            <c:idx val="2"/>
            <c:bubble3D val="0"/>
            <c:spPr>
              <a:blipFill>
                <a:blip xmlns:r="http://schemas.openxmlformats.org/officeDocument/2006/relationships" r:embed="rId6"/>
                <a:stretch>
                  <a:fillRect/>
                </a:stretch>
              </a:blipFill>
              <a:ln w="19050">
                <a:noFill/>
              </a:ln>
              <a:effectLst/>
            </c:spPr>
            <c:extLst>
              <c:ext xmlns:c16="http://schemas.microsoft.com/office/drawing/2014/chart" uri="{C3380CC4-5D6E-409C-BE32-E72D297353CC}">
                <c16:uniqueId val="{00000005-431F-4184-8853-D70AE8D7FC15}"/>
              </c:ext>
            </c:extLst>
          </c:dPt>
          <c:dPt>
            <c:idx val="3"/>
            <c:bubble3D val="0"/>
            <c:spPr>
              <a:blipFill>
                <a:blip xmlns:r="http://schemas.openxmlformats.org/officeDocument/2006/relationships" r:embed="rId7"/>
                <a:stretch>
                  <a:fillRect/>
                </a:stretch>
              </a:blipFill>
              <a:ln w="19050">
                <a:noFill/>
              </a:ln>
              <a:effectLst/>
            </c:spPr>
            <c:extLst>
              <c:ext xmlns:c16="http://schemas.microsoft.com/office/drawing/2014/chart" uri="{C3380CC4-5D6E-409C-BE32-E72D297353CC}">
                <c16:uniqueId val="{00000007-431F-4184-8853-D70AE8D7FC15}"/>
              </c:ext>
            </c:extLst>
          </c:dPt>
          <c:dPt>
            <c:idx val="4"/>
            <c:bubble3D val="0"/>
            <c:spPr>
              <a:blipFill>
                <a:blip xmlns:r="http://schemas.openxmlformats.org/officeDocument/2006/relationships" r:embed="rId8"/>
                <a:stretch>
                  <a:fillRect/>
                </a:stretch>
              </a:blipFill>
              <a:ln w="19050">
                <a:noFill/>
              </a:ln>
              <a:effectLst/>
            </c:spPr>
            <c:extLst>
              <c:ext xmlns:c16="http://schemas.microsoft.com/office/drawing/2014/chart" uri="{C3380CC4-5D6E-409C-BE32-E72D297353CC}">
                <c16:uniqueId val="{00000009-431F-4184-8853-D70AE8D7FC15}"/>
              </c:ext>
            </c:extLst>
          </c:dPt>
          <c:dPt>
            <c:idx val="5"/>
            <c:bubble3D val="0"/>
            <c:spPr>
              <a:blipFill>
                <a:blip xmlns:r="http://schemas.openxmlformats.org/officeDocument/2006/relationships" r:embed="rId9"/>
                <a:stretch>
                  <a:fillRect/>
                </a:stretch>
              </a:blipFill>
              <a:ln w="19050">
                <a:noFill/>
              </a:ln>
              <a:effectLst/>
            </c:spPr>
            <c:extLst>
              <c:ext xmlns:c16="http://schemas.microsoft.com/office/drawing/2014/chart" uri="{C3380CC4-5D6E-409C-BE32-E72D297353CC}">
                <c16:uniqueId val="{0000000B-431F-4184-8853-D70AE8D7FC15}"/>
              </c:ext>
            </c:extLst>
          </c:dPt>
          <c:dPt>
            <c:idx val="6"/>
            <c:bubble3D val="0"/>
            <c:spPr>
              <a:blipFill>
                <a:blip xmlns:r="http://schemas.openxmlformats.org/officeDocument/2006/relationships" r:embed="rId10"/>
                <a:stretch>
                  <a:fillRect/>
                </a:stretch>
              </a:blipFill>
              <a:ln w="19050">
                <a:noFill/>
              </a:ln>
              <a:effectLst/>
            </c:spPr>
            <c:extLst>
              <c:ext xmlns:c16="http://schemas.microsoft.com/office/drawing/2014/chart" uri="{C3380CC4-5D6E-409C-BE32-E72D297353CC}">
                <c16:uniqueId val="{0000000D-431F-4184-8853-D70AE8D7FC15}"/>
              </c:ext>
            </c:extLst>
          </c:dPt>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desc!$E$112:$E$118</c:f>
              <c:strCache>
                <c:ptCount val="7"/>
                <c:pt idx="0">
                  <c:v>Swisscom</c:v>
                </c:pt>
                <c:pt idx="1">
                  <c:v>Cablecom</c:v>
                </c:pt>
                <c:pt idx="2">
                  <c:v>Sunrise</c:v>
                </c:pt>
                <c:pt idx="3">
                  <c:v>Quickline</c:v>
                </c:pt>
                <c:pt idx="4">
                  <c:v>ImproWare</c:v>
                </c:pt>
                <c:pt idx="5">
                  <c:v>green.ch</c:v>
                </c:pt>
                <c:pt idx="6">
                  <c:v>Others</c:v>
                </c:pt>
              </c:strCache>
            </c:strRef>
          </c:cat>
          <c:val>
            <c:numRef>
              <c:f>SF8PM!$K$5:$K$11</c:f>
              <c:numCache>
                <c:formatCode>0.0%</c:formatCode>
                <c:ptCount val="7"/>
                <c:pt idx="0">
                  <c:v>0.5142462377331265</c:v>
                </c:pt>
                <c:pt idx="1">
                  <c:v>0.19279177121841898</c:v>
                </c:pt>
                <c:pt idx="2">
                  <c:v>0.10735520779461247</c:v>
                </c:pt>
                <c:pt idx="3">
                  <c:v>4.6096245075692273E-2</c:v>
                </c:pt>
                <c:pt idx="4">
                  <c:v>6.0913925974166935E-3</c:v>
                </c:pt>
                <c:pt idx="5">
                  <c:v>5.7833879237139335E-3</c:v>
                </c:pt>
                <c:pt idx="6">
                  <c:v>0.12763575765701918</c:v>
                </c:pt>
              </c:numCache>
            </c:numRef>
          </c:val>
          <c:extLst>
            <c:ext xmlns:c16="http://schemas.microsoft.com/office/drawing/2014/chart" uri="{C3380CC4-5D6E-409C-BE32-E72D297353CC}">
              <c16:uniqueId val="{0000000E-431F-4184-8853-D70AE8D7FC1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ique1"/>
  <sheetViews>
    <sheetView zoomScale="185"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57150</xdr:rowOff>
        </xdr:from>
        <xdr:to>
          <xdr:col>5</xdr:col>
          <xdr:colOff>638175</xdr:colOff>
          <xdr:row>8</xdr:row>
          <xdr:rowOff>95250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117793</xdr:colOff>
      <xdr:row>12</xdr:row>
      <xdr:rowOff>79374</xdr:rowOff>
    </xdr:from>
    <xdr:to>
      <xdr:col>12</xdr:col>
      <xdr:colOff>444500</xdr:colOff>
      <xdr:row>30</xdr:row>
      <xdr:rowOff>15874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5442122" cy="366583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7</xdr:col>
      <xdr:colOff>25400</xdr:colOff>
      <xdr:row>13</xdr:row>
      <xdr:rowOff>608330</xdr:rowOff>
    </xdr:from>
    <xdr:to>
      <xdr:col>11</xdr:col>
      <xdr:colOff>444500</xdr:colOff>
      <xdr:row>29</xdr:row>
      <xdr:rowOff>15875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53976</xdr:colOff>
      <xdr:row>13</xdr:row>
      <xdr:rowOff>176213</xdr:rowOff>
    </xdr:from>
    <xdr:to>
      <xdr:col>11</xdr:col>
      <xdr:colOff>162205</xdr:colOff>
      <xdr:row>13</xdr:row>
      <xdr:rowOff>546645</xdr:rowOff>
    </xdr:to>
    <xdr:sp macro="" textlink="">
      <xdr:nvSpPr>
        <xdr:cNvPr id="3" name="ZoneTexte 1"/>
        <xdr:cNvSpPr txBox="1"/>
      </xdr:nvSpPr>
      <xdr:spPr>
        <a:xfrm>
          <a:off x="7435851" y="2438401"/>
          <a:ext cx="3187979" cy="37043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0" i="0" u="none" strike="noStrike">
              <a:solidFill>
                <a:srgbClr val="000000"/>
              </a:solidFill>
              <a:latin typeface="Arial"/>
              <a:cs typeface="Arial"/>
            </a:rPr>
            <a:t>Parts de marché en termes de durée totale des communications</a:t>
          </a:r>
          <a:endParaRPr lang="fr-CH" sz="12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762000</xdr:colOff>
      <xdr:row>13</xdr:row>
      <xdr:rowOff>154305</xdr:rowOff>
    </xdr:from>
    <xdr:to>
      <xdr:col>11</xdr:col>
      <xdr:colOff>754380</xdr:colOff>
      <xdr:row>31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0.21997</cdr:x>
      <cdr:y>0.01953</cdr:y>
    </cdr:from>
    <cdr:to>
      <cdr:x>0.82656</cdr:x>
      <cdr:y>0.23077</cdr:y>
    </cdr:to>
    <cdr:sp macro="" textlink="'SF3PM masqué'!$A$2">
      <cdr:nvSpPr>
        <cdr:cNvPr id="2" name="ZoneTexte 1"/>
        <cdr:cNvSpPr txBox="1"/>
      </cdr:nvSpPr>
      <cdr:spPr>
        <a:xfrm xmlns:a="http://schemas.openxmlformats.org/drawingml/2006/main">
          <a:off x="1186320" y="66740"/>
          <a:ext cx="3271380" cy="721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25C31B1-17C7-494E-B44D-C4F8D3C301BE}" type="TxLink">
            <a:rPr lang="en-US" sz="1200" b="0" i="0" u="none" strike="noStrike">
              <a:solidFill>
                <a:srgbClr val="000000"/>
              </a:solidFill>
              <a:latin typeface="Arial"/>
              <a:cs typeface="Arial"/>
            </a:rPr>
            <a:pPr algn="ctr"/>
            <a:t>Market shares in terms of total duration of calls</a:t>
          </a:fld>
          <a:endParaRPr lang="fr-CH" sz="1200" b="0"/>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373381</xdr:colOff>
      <xdr:row>8</xdr:row>
      <xdr:rowOff>128661</xdr:rowOff>
    </xdr:from>
    <xdr:to>
      <xdr:col>13</xdr:col>
      <xdr:colOff>36635</xdr:colOff>
      <xdr:row>25</xdr:row>
      <xdr:rowOff>131886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658812</xdr:colOff>
      <xdr:row>11</xdr:row>
      <xdr:rowOff>14288</xdr:rowOff>
    </xdr:from>
    <xdr:to>
      <xdr:col>13</xdr:col>
      <xdr:colOff>635000</xdr:colOff>
      <xdr:row>29</xdr:row>
      <xdr:rowOff>150813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599883</xdr:colOff>
      <xdr:row>8</xdr:row>
      <xdr:rowOff>109037</xdr:rowOff>
    </xdr:from>
    <xdr:to>
      <xdr:col>13</xdr:col>
      <xdr:colOff>381001</xdr:colOff>
      <xdr:row>26</xdr:row>
      <xdr:rowOff>79377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0.16552</cdr:x>
      <cdr:y>0.03925</cdr:y>
    </cdr:from>
    <cdr:to>
      <cdr:x>0.875</cdr:x>
      <cdr:y>0.15505</cdr:y>
    </cdr:to>
    <cdr:sp macro="" textlink="desc!$E$85">
      <cdr:nvSpPr>
        <cdr:cNvPr id="2" name="ZoneTexte 1"/>
        <cdr:cNvSpPr txBox="1"/>
      </cdr:nvSpPr>
      <cdr:spPr>
        <a:xfrm xmlns:a="http://schemas.openxmlformats.org/drawingml/2006/main">
          <a:off x="1079080" y="148166"/>
          <a:ext cx="4625336" cy="4371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656AC8A-FED5-4CB5-A8DC-561CF609F2C5}" type="TxLink">
            <a:rPr lang="en-US" sz="1200" b="0" i="0" u="none" strike="noStrike">
              <a:solidFill>
                <a:srgbClr val="000000"/>
              </a:solidFill>
              <a:latin typeface="Arial (corps)"/>
              <a:cs typeface="Arial"/>
            </a:rPr>
            <a:pPr algn="ctr"/>
            <a:t>Customers with subscription</a:t>
          </a:fld>
          <a:endParaRPr lang="fr-CH" sz="1200" b="0">
            <a:latin typeface="Arial (corps)"/>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artsMarch&#233;%20-%20def16%20-%20graphs%20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GraphSF1PM"/>
      <sheetName val="SF1PM"/>
      <sheetName val="SF1PM masqué"/>
      <sheetName val="SF3PM"/>
      <sheetName val="SF3PM masqué"/>
      <sheetName val="SM1PM_tot"/>
      <sheetName val="SM1PM_prep"/>
      <sheetName val="SM1PM_post"/>
      <sheetName val="SF8PM"/>
      <sheetName val="desc"/>
    </sheetNames>
    <sheetDataSet>
      <sheetData sheetId="0"/>
      <sheetData sheetId="1" refreshError="1"/>
      <sheetData sheetId="2"/>
      <sheetData sheetId="3"/>
      <sheetData sheetId="4"/>
      <sheetData sheetId="5">
        <row r="5">
          <cell r="A5" t="str">
            <v>Swisscom</v>
          </cell>
        </row>
        <row r="6">
          <cell r="A6" t="str">
            <v>Sunrise</v>
          </cell>
        </row>
        <row r="7">
          <cell r="A7" t="str">
            <v>Cablecom</v>
          </cell>
        </row>
        <row r="8">
          <cell r="A8" t="str">
            <v>Autres</v>
          </cell>
        </row>
      </sheetData>
      <sheetData sheetId="6"/>
      <sheetData sheetId="7"/>
      <sheetData sheetId="8"/>
      <sheetData sheetId="9"/>
      <sheetData sheetId="10">
        <row r="1">
          <cell r="B1">
            <v>2</v>
          </cell>
        </row>
        <row r="34">
          <cell r="A34" t="str">
            <v>Tabelle SF3PM: Marktanteile Festnetztelefonie</v>
          </cell>
          <cell r="B34" t="str">
            <v>Tableau SF3PM: Parts de marché voix fixe</v>
          </cell>
          <cell r="C34" t="str">
            <v>Tabella SF3PM: Quote di mercato dei servizi di telefonia fissa</v>
          </cell>
          <cell r="D34" t="str">
            <v>Table SF3PM: Market shares in fixed telephony services</v>
          </cell>
        </row>
        <row r="35">
          <cell r="A35" t="str">
            <v>Marktanteile nach Gesamtdauer der Verbindungen</v>
          </cell>
          <cell r="B35" t="str">
            <v>Parts de marché en termes de durée totale des communications</v>
          </cell>
          <cell r="C35" t="str">
            <v xml:space="preserve">Quote di mercato in termini di durata totale delle comunicazioni </v>
          </cell>
          <cell r="D35" t="str">
            <v>Market shares in terms of total duration of calls</v>
          </cell>
        </row>
        <row r="36">
          <cell r="A36" t="str">
            <v>Marktanteile für den Zeitraum 01.01. bis 31.12.</v>
          </cell>
          <cell r="B36" t="str">
            <v>Parts de marché pour la période 01.01 au 31.12.</v>
          </cell>
          <cell r="C36" t="str">
            <v>Quote di mercato per il periodo 01.01-31.12.</v>
          </cell>
          <cell r="D36" t="str">
            <v>Market shares for the period from 01.01 to 31.12.</v>
          </cell>
        </row>
        <row r="37">
          <cell r="A37" t="str">
            <v>Swisscom (Schweiz) AG</v>
          </cell>
          <cell r="B37" t="str">
            <v>Swisscom (Schweiz) AG</v>
          </cell>
          <cell r="C37" t="str">
            <v>Swisscom (Schweiz) AG</v>
          </cell>
          <cell r="D37" t="str">
            <v>Swisscom (Schweiz) AG</v>
          </cell>
        </row>
        <row r="38">
          <cell r="A38" t="str">
            <v>Sunrise Communications AG</v>
          </cell>
          <cell r="B38" t="str">
            <v>Sunrise Communications AG</v>
          </cell>
          <cell r="C38" t="str">
            <v>Sunrise Communications AG</v>
          </cell>
          <cell r="D38" t="str">
            <v>Sunrise Communications AG</v>
          </cell>
        </row>
        <row r="39">
          <cell r="A39" t="str">
            <v>Cablecom GmbH</v>
          </cell>
          <cell r="B39" t="str">
            <v>Cablecom GmbH</v>
          </cell>
          <cell r="C39" t="str">
            <v>Cablecom GmbH</v>
          </cell>
          <cell r="D39" t="str">
            <v>Cablecom GmbH</v>
          </cell>
        </row>
        <row r="40">
          <cell r="A40" t="str">
            <v>TelCommunication Services (vormals Tele2)</v>
          </cell>
          <cell r="B40" t="str">
            <v>TelCommunication Services (ex Tele2)</v>
          </cell>
          <cell r="C40" t="str">
            <v>TelCommunication Services (ex Tele2)</v>
          </cell>
          <cell r="D40" t="str">
            <v>TelCommunication Services (ex Tele2)</v>
          </cell>
        </row>
        <row r="41">
          <cell r="A41" t="str">
            <v>COLT Telecom AG</v>
          </cell>
          <cell r="B41" t="str">
            <v>COLT Telecom AG</v>
          </cell>
          <cell r="C41" t="str">
            <v>COLT Telecom AG</v>
          </cell>
          <cell r="D41" t="str">
            <v>COLT Telecom AG</v>
          </cell>
        </row>
        <row r="42">
          <cell r="A42" t="str">
            <v>TalkTalk Telecom GmbH</v>
          </cell>
          <cell r="B42" t="str">
            <v>TalkTalk Telecom GmbH</v>
          </cell>
          <cell r="C42" t="str">
            <v>TalkTalk Telecom GmbH</v>
          </cell>
          <cell r="D42" t="str">
            <v>TalkTalk Telecom GmbH</v>
          </cell>
        </row>
        <row r="43">
          <cell r="A43" t="str">
            <v>Finecom</v>
          </cell>
          <cell r="B43" t="str">
            <v>Finecom</v>
          </cell>
          <cell r="C43" t="str">
            <v>Finecom</v>
          </cell>
          <cell r="D43" t="str">
            <v>Finecom</v>
          </cell>
        </row>
        <row r="44">
          <cell r="A44" t="str">
            <v>Andere</v>
          </cell>
          <cell r="B44" t="str">
            <v>Autres</v>
          </cell>
          <cell r="C44" t="str">
            <v>Altri</v>
          </cell>
          <cell r="D44" t="str">
            <v>Others</v>
          </cell>
        </row>
        <row r="45">
          <cell r="A45" t="str">
            <v>Der Artikel 59 Absatz 2ter des neuen, am 1. April 2007 in Kraft getretenen Fernmeldegesetzes (FMG) lässt bei der Veröffentlichung der für die Statistik erhobenen Daten eine neue Dimension zu: Das BAKOM kann die Marktanteile veröffentlichen.</v>
          </cell>
          <cell r="B45" t="str">
            <v>Avec l'entrée en vigueur de la loi révisée sur les télécommunications (LTC) le 1er avril 2007, l'OFCOM peut publier des parts de marché. L'article 59 al. 2ter de la nouvelle LTC autorise cette nouvelle dimension dans la publication des données récoltées par la statistique.</v>
          </cell>
          <cell r="C45" t="str">
            <v>Dal 1° aprile 2007, data dell'entrata in vigore della legge sulle telecomunicazioni (LTC) rivista, l'UFCOM può pubblicare le quote di mercato. La pubblicazione di questi dati è espressamente autorizzata dall'articolo 59 capoverso 2ter della nuova LTC.</v>
          </cell>
          <cell r="D45" t="str">
            <v>With the entry into force of the revised Telecommunications Act (TCA) on 1 April 2007, OFCOM is able to publish market shares. Article 59 para. 2ter of the new TCA authorises this new dimension in the publication of data collected by the statistics.</v>
          </cell>
        </row>
      </sheetData>
    </sheetDataSet>
  </externalBook>
</externalLink>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B13" sqref="B13"/>
    </sheetView>
  </sheetViews>
  <sheetFormatPr baseColWidth="10" defaultColWidth="11.5703125" defaultRowHeight="12.75" x14ac:dyDescent="0.2"/>
  <cols>
    <col min="1" max="1" width="4.28515625" style="4" customWidth="1"/>
    <col min="2" max="2" width="8" style="4" customWidth="1"/>
    <col min="3" max="3" width="4.28515625" style="4" customWidth="1"/>
    <col min="4" max="7" width="11.5703125" style="4"/>
    <col min="8" max="8" width="11.5703125" style="4" customWidth="1"/>
    <col min="9" max="16384" width="11.5703125" style="4"/>
  </cols>
  <sheetData>
    <row r="1" spans="1:17" x14ac:dyDescent="0.2">
      <c r="A1" s="8"/>
      <c r="B1" s="8"/>
      <c r="C1" s="8"/>
      <c r="D1" s="8"/>
      <c r="E1" s="8"/>
      <c r="F1" s="8"/>
      <c r="G1" s="8"/>
      <c r="H1" s="8"/>
      <c r="I1" s="8"/>
      <c r="J1" s="8"/>
      <c r="K1" s="8"/>
      <c r="L1" s="8"/>
      <c r="M1" s="8"/>
      <c r="N1" s="8"/>
      <c r="O1" s="8"/>
      <c r="P1" s="8"/>
      <c r="Q1" s="8"/>
    </row>
    <row r="2" spans="1:17" x14ac:dyDescent="0.2">
      <c r="A2" s="8"/>
      <c r="B2" s="8"/>
      <c r="C2" s="8"/>
      <c r="D2" s="8"/>
      <c r="E2" s="8"/>
      <c r="F2" s="8"/>
      <c r="G2" s="8"/>
      <c r="H2" s="8"/>
      <c r="I2" s="8"/>
      <c r="J2" s="8"/>
      <c r="K2" s="8"/>
      <c r="L2" s="8"/>
      <c r="M2" s="8"/>
      <c r="N2" s="8"/>
      <c r="O2" s="8"/>
      <c r="P2" s="8"/>
      <c r="Q2" s="8"/>
    </row>
    <row r="3" spans="1:17" x14ac:dyDescent="0.2">
      <c r="A3" s="8"/>
      <c r="B3" s="8"/>
      <c r="C3" s="8"/>
      <c r="D3" s="8"/>
      <c r="E3" s="8"/>
      <c r="F3" s="8"/>
      <c r="G3" s="8"/>
      <c r="H3" s="8"/>
      <c r="I3" s="8"/>
      <c r="J3" s="8"/>
      <c r="K3" s="8"/>
      <c r="L3" s="8"/>
      <c r="M3" s="8"/>
      <c r="N3" s="8"/>
      <c r="O3" s="8"/>
      <c r="P3" s="8"/>
      <c r="Q3" s="8"/>
    </row>
    <row r="4" spans="1:17" x14ac:dyDescent="0.2">
      <c r="A4" s="8"/>
      <c r="B4" s="8"/>
      <c r="C4" s="8"/>
      <c r="D4" s="8"/>
      <c r="E4" s="8"/>
      <c r="F4" s="8"/>
      <c r="G4" s="8"/>
      <c r="H4" s="8"/>
      <c r="I4" s="8"/>
      <c r="J4" s="8"/>
      <c r="K4" s="8"/>
      <c r="L4" s="8"/>
      <c r="M4" s="8"/>
      <c r="N4" s="8"/>
      <c r="O4" s="8"/>
      <c r="P4" s="8"/>
      <c r="Q4" s="8"/>
    </row>
    <row r="5" spans="1:17" x14ac:dyDescent="0.2">
      <c r="A5" s="8"/>
      <c r="B5" s="8"/>
      <c r="C5" s="8"/>
      <c r="D5" s="8"/>
      <c r="E5" s="8"/>
      <c r="F5" s="8"/>
      <c r="G5" s="8"/>
      <c r="H5" s="8"/>
      <c r="I5" s="8"/>
      <c r="J5" s="8"/>
      <c r="K5" s="8"/>
      <c r="L5" s="8"/>
      <c r="M5" s="8"/>
      <c r="N5" s="8"/>
      <c r="O5" s="8"/>
      <c r="P5" s="8"/>
      <c r="Q5" s="8"/>
    </row>
    <row r="6" spans="1:17" x14ac:dyDescent="0.2">
      <c r="A6" s="8"/>
      <c r="B6" s="8"/>
      <c r="C6" s="8"/>
      <c r="D6" s="8"/>
      <c r="E6" s="8"/>
      <c r="F6" s="8"/>
      <c r="G6" s="8"/>
      <c r="H6" s="8"/>
      <c r="I6" s="8"/>
      <c r="J6" s="8"/>
      <c r="K6" s="8"/>
      <c r="L6" s="8"/>
      <c r="M6" s="8"/>
      <c r="N6" s="8"/>
      <c r="O6" s="8"/>
      <c r="P6" s="8"/>
      <c r="Q6" s="8"/>
    </row>
    <row r="7" spans="1:17" ht="12" customHeight="1" x14ac:dyDescent="0.2">
      <c r="A7" s="8"/>
      <c r="B7" s="19" t="s">
        <v>9</v>
      </c>
      <c r="C7" s="8"/>
      <c r="D7" s="8"/>
      <c r="E7" s="8"/>
      <c r="F7" s="8"/>
      <c r="G7" s="8"/>
      <c r="H7" s="8"/>
      <c r="I7" s="8"/>
      <c r="J7" s="8"/>
      <c r="K7" s="8"/>
      <c r="L7" s="8"/>
      <c r="M7" s="8"/>
      <c r="N7" s="8"/>
      <c r="O7" s="8"/>
      <c r="P7" s="8"/>
      <c r="Q7" s="8"/>
    </row>
    <row r="8" spans="1:17" ht="12" customHeight="1" x14ac:dyDescent="0.2">
      <c r="A8" s="8"/>
      <c r="B8" s="19" t="s">
        <v>10</v>
      </c>
      <c r="C8" s="8"/>
      <c r="D8" s="8"/>
      <c r="E8" s="8"/>
      <c r="F8" s="8"/>
      <c r="G8" s="8"/>
      <c r="H8" s="8"/>
      <c r="I8" s="8"/>
      <c r="J8" s="8"/>
      <c r="K8" s="8"/>
      <c r="L8" s="8"/>
      <c r="M8" s="8"/>
      <c r="N8" s="8"/>
      <c r="O8" s="8"/>
      <c r="P8" s="8"/>
      <c r="Q8" s="8"/>
    </row>
    <row r="9" spans="1:17" ht="12" customHeight="1" x14ac:dyDescent="0.2">
      <c r="A9" s="8"/>
      <c r="B9" s="19" t="s">
        <v>11</v>
      </c>
      <c r="C9" s="8"/>
      <c r="D9" s="8"/>
      <c r="E9" s="8"/>
      <c r="F9" s="8"/>
      <c r="G9" s="8"/>
      <c r="H9" s="8"/>
      <c r="I9" s="8"/>
      <c r="J9" s="8"/>
      <c r="K9" s="8"/>
      <c r="L9" s="8"/>
      <c r="M9" s="8"/>
      <c r="N9" s="8"/>
      <c r="O9" s="8"/>
      <c r="P9" s="8"/>
      <c r="Q9" s="8"/>
    </row>
    <row r="10" spans="1:17" ht="12" customHeight="1" x14ac:dyDescent="0.2">
      <c r="A10" s="8"/>
      <c r="B10" s="20" t="s">
        <v>12</v>
      </c>
      <c r="C10" s="8"/>
      <c r="D10" s="8"/>
      <c r="E10" s="8"/>
      <c r="F10" s="8"/>
      <c r="G10" s="8"/>
      <c r="H10" s="8"/>
      <c r="I10" s="8"/>
      <c r="J10" s="8"/>
      <c r="K10" s="8"/>
      <c r="L10" s="8"/>
      <c r="M10" s="8"/>
      <c r="N10" s="8"/>
      <c r="O10" s="8"/>
      <c r="P10" s="8"/>
      <c r="Q10" s="8"/>
    </row>
    <row r="11" spans="1:17" x14ac:dyDescent="0.2">
      <c r="A11" s="8"/>
      <c r="B11" s="21"/>
      <c r="C11" s="8"/>
      <c r="D11" s="8"/>
      <c r="E11" s="8"/>
      <c r="F11" s="8"/>
      <c r="G11" s="8"/>
      <c r="H11" s="8"/>
      <c r="I11" s="8"/>
      <c r="J11" s="8"/>
      <c r="K11" s="8"/>
      <c r="L11" s="8"/>
      <c r="M11" s="8"/>
      <c r="N11" s="8"/>
      <c r="O11" s="8"/>
      <c r="P11" s="8"/>
      <c r="Q11" s="8"/>
    </row>
    <row r="12" spans="1:17" ht="18" x14ac:dyDescent="0.2">
      <c r="A12" s="8"/>
      <c r="B12" s="22" t="str">
        <f>IF(desc!$B$1=1,desc!$A$6,IF(desc!$B$1=2,desc!$B$6,IF(desc!$B$1=3,desc!$C$6,desc!$D$6)))</f>
        <v>Market shares on fixed and mobile networks</v>
      </c>
      <c r="C12" s="23"/>
      <c r="D12" s="24"/>
      <c r="E12" s="8"/>
      <c r="F12" s="8"/>
      <c r="G12" s="8"/>
      <c r="H12" s="8"/>
      <c r="I12" s="8"/>
      <c r="J12" s="8"/>
      <c r="K12" s="8"/>
      <c r="L12" s="8"/>
      <c r="M12" s="8"/>
      <c r="N12" s="8"/>
      <c r="O12" s="8"/>
      <c r="P12" s="8"/>
      <c r="Q12" s="8"/>
    </row>
    <row r="13" spans="1:17" x14ac:dyDescent="0.2">
      <c r="A13" s="8"/>
      <c r="B13" s="24"/>
      <c r="C13" s="23"/>
      <c r="D13" s="24"/>
      <c r="E13" s="8"/>
      <c r="F13" s="8"/>
      <c r="G13" s="8"/>
      <c r="H13" s="8"/>
      <c r="I13" s="8"/>
      <c r="J13" s="8"/>
      <c r="K13" s="8"/>
      <c r="L13" s="8"/>
      <c r="M13" s="8"/>
      <c r="N13" s="8"/>
      <c r="O13" s="8"/>
      <c r="P13" s="8"/>
      <c r="Q13" s="8"/>
    </row>
    <row r="14" spans="1:17" ht="15.75" x14ac:dyDescent="0.2">
      <c r="A14" s="8"/>
      <c r="B14" s="25"/>
      <c r="C14" s="26" t="str">
        <f>IF(desc!$B$1=1,desc!$A$7,IF(desc!$B$1=2,desc!$B$7,IF(desc!$B$1=3,desc!$C$7,desc!$D$7)))</f>
        <v>1. Market shares in fixed telephony services</v>
      </c>
      <c r="D14" s="26"/>
      <c r="E14" s="8"/>
      <c r="F14" s="8"/>
      <c r="G14" s="8"/>
      <c r="H14" s="8"/>
      <c r="I14" s="8"/>
      <c r="J14" s="8"/>
      <c r="K14" s="8"/>
      <c r="L14" s="8"/>
      <c r="M14" s="8"/>
      <c r="N14" s="8"/>
      <c r="O14" s="8"/>
      <c r="P14" s="8"/>
      <c r="Q14" s="8"/>
    </row>
    <row r="15" spans="1:17" ht="15.6" customHeight="1" x14ac:dyDescent="0.2">
      <c r="A15" s="8"/>
      <c r="B15" s="24"/>
      <c r="C15" s="27"/>
      <c r="D15" s="28" t="str">
        <f>IF(desc!$B$1=1,desc!$A$8,IF(desc!$B$1=2,desc!$B$8,IF(desc!$B$1=3,desc!$C$8,desc!$D$8)))</f>
        <v>1.1 Market shares in terms of customer numbers (SF1PM)</v>
      </c>
      <c r="E15" s="72"/>
      <c r="F15" s="72"/>
      <c r="G15" s="72"/>
      <c r="H15" s="72"/>
      <c r="I15" s="72"/>
      <c r="L15" s="8"/>
      <c r="M15" s="8"/>
      <c r="N15" s="8"/>
      <c r="O15" s="8"/>
      <c r="P15" s="8"/>
      <c r="Q15" s="8"/>
    </row>
    <row r="16" spans="1:17" ht="15.6" customHeight="1" x14ac:dyDescent="0.2">
      <c r="A16" s="8"/>
      <c r="B16" s="24"/>
      <c r="C16" s="27"/>
      <c r="D16" s="28" t="str">
        <f>IF(desc!$B$1=1,desc!$A$9,IF(desc!$B$1=2,desc!$B$9,IF(desc!$B$1=3,desc!$C$9,desc!$D$9)))</f>
        <v>1.2 Market shares in terms of total duration of calls (SF3PM)</v>
      </c>
      <c r="E16" s="72"/>
      <c r="F16" s="72"/>
      <c r="G16" s="72"/>
      <c r="H16" s="72"/>
      <c r="I16" s="72"/>
      <c r="J16" s="72"/>
      <c r="K16" s="72"/>
      <c r="P16" s="8"/>
      <c r="Q16" s="8"/>
    </row>
    <row r="17" spans="1:17" ht="20.45" customHeight="1" x14ac:dyDescent="0.25">
      <c r="A17" s="8"/>
      <c r="B17" s="24"/>
      <c r="C17" s="29" t="str">
        <f>IF(desc!$B$1=1,desc!$A$10,IF(desc!$B$1=2,desc!$B$10,IF(desc!$B$1=3,desc!$C$10,desc!$D$10)))</f>
        <v>2. Market shares on mobile networks</v>
      </c>
      <c r="D17" s="24"/>
      <c r="E17" s="8"/>
      <c r="F17" s="8"/>
      <c r="G17" s="8"/>
      <c r="H17" s="8"/>
      <c r="I17" s="8"/>
      <c r="J17" s="8"/>
      <c r="K17" s="8"/>
      <c r="L17" s="8"/>
      <c r="M17" s="8"/>
      <c r="N17" s="8"/>
      <c r="O17" s="8"/>
      <c r="P17" s="8"/>
      <c r="Q17" s="8"/>
    </row>
    <row r="18" spans="1:17" ht="15.6" customHeight="1" x14ac:dyDescent="0.2">
      <c r="A18" s="8"/>
      <c r="B18" s="24"/>
      <c r="C18" s="24"/>
      <c r="D18" s="28" t="str">
        <f>IF(desc!$B$1=1,desc!$A11,IF(desc!$B$1=2,desc!$B11,IF(desc!$B$1=3,desc!$C11,desc!$D11)))</f>
        <v>2.1 Market shares in terms of customer numbers on 31.12. (SM1PM_tot)</v>
      </c>
      <c r="E18" s="72"/>
      <c r="F18" s="72"/>
      <c r="G18" s="72"/>
      <c r="H18" s="72"/>
      <c r="M18" s="8"/>
      <c r="N18" s="8"/>
      <c r="O18" s="8"/>
      <c r="P18" s="8"/>
      <c r="Q18" s="8"/>
    </row>
    <row r="19" spans="1:17" ht="15.6" customHeight="1" x14ac:dyDescent="0.2">
      <c r="A19" s="8"/>
      <c r="B19" s="73"/>
      <c r="C19" s="24"/>
      <c r="D19" s="28" t="str">
        <f>IF(desc!$B$1=1,desc!$A12,IF(desc!$B$1=2,desc!$B12,IF(desc!$B$1=3,desc!$C12,desc!$D12)))</f>
        <v>2.2 Market shares in terms of number of active customers without subscription (prepaid cards) as of 31.12. (SM1PM_prep)</v>
      </c>
      <c r="E19" s="40"/>
      <c r="F19" s="40"/>
      <c r="G19" s="40"/>
      <c r="H19" s="40"/>
      <c r="I19" s="40"/>
      <c r="J19" s="40"/>
      <c r="K19" s="40"/>
      <c r="L19" s="8"/>
      <c r="M19" s="8"/>
      <c r="N19" s="8"/>
      <c r="O19" s="8"/>
      <c r="P19" s="8"/>
      <c r="Q19" s="8"/>
    </row>
    <row r="20" spans="1:17" ht="15.6" customHeight="1" x14ac:dyDescent="0.2">
      <c r="A20" s="8"/>
      <c r="B20" s="73"/>
      <c r="C20" s="24"/>
      <c r="D20" s="28" t="str">
        <f>IF(desc!$B$1=1,desc!$A13,IF(desc!$B$1=2,desc!$B13,IF(desc!$B$1=3,desc!$C13,desc!$D13)))</f>
        <v>2.3 Market shares in terms of number of active customers with subscription (prepaid cards) as of 31.12. (SM1PM_post)</v>
      </c>
      <c r="E20" s="40"/>
      <c r="F20" s="40"/>
      <c r="G20" s="40"/>
      <c r="H20" s="40"/>
      <c r="I20" s="40"/>
      <c r="J20" s="41"/>
      <c r="K20" s="41"/>
      <c r="L20" s="8"/>
      <c r="M20" s="8"/>
      <c r="N20" s="8"/>
      <c r="O20" s="8"/>
      <c r="P20" s="8"/>
      <c r="Q20" s="8"/>
    </row>
    <row r="21" spans="1:17" ht="20.45" customHeight="1" x14ac:dyDescent="0.25">
      <c r="A21" s="8"/>
      <c r="B21" s="73"/>
      <c r="C21" s="29" t="str">
        <f>IF(desc!$B$1=1,desc!$A14,IF(desc!$B$1=2,desc!$B14,IF(desc!$B$1=3,desc!$C14,desc!$D14)))</f>
        <v>3. Internet access market shares</v>
      </c>
      <c r="D21" s="24"/>
      <c r="E21" s="8"/>
      <c r="F21" s="8"/>
      <c r="G21" s="8"/>
      <c r="H21" s="8"/>
      <c r="I21" s="8"/>
      <c r="J21" s="5"/>
      <c r="K21" s="5"/>
      <c r="L21" s="8"/>
      <c r="M21" s="8"/>
      <c r="N21" s="8"/>
      <c r="O21" s="8"/>
      <c r="P21" s="8"/>
      <c r="Q21" s="8"/>
    </row>
    <row r="22" spans="1:17" ht="15" x14ac:dyDescent="0.2">
      <c r="A22" s="8"/>
      <c r="B22" s="74"/>
      <c r="C22" s="24"/>
      <c r="D22" s="28" t="str">
        <f>IF(desc!$B$1=1,desc!$A15,IF(desc!$B$1=2,desc!$B15,IF(desc!$B$1=3,desc!$C15,desc!$D15)))</f>
        <v>3.1 Market shares according to the number of subscribers to broadband internet (SF8PM)</v>
      </c>
      <c r="E22" s="40"/>
      <c r="F22" s="40"/>
      <c r="G22" s="40"/>
      <c r="H22" s="40"/>
      <c r="I22" s="41"/>
      <c r="J22" s="41"/>
      <c r="K22" s="8"/>
      <c r="L22" s="8"/>
      <c r="M22" s="8"/>
      <c r="N22" s="8"/>
      <c r="O22" s="8"/>
      <c r="P22" s="8"/>
      <c r="Q22" s="8"/>
    </row>
    <row r="23" spans="1:17" x14ac:dyDescent="0.2">
      <c r="A23" s="8"/>
      <c r="B23" s="8"/>
      <c r="C23" s="8"/>
      <c r="D23" s="8"/>
      <c r="E23" s="8"/>
      <c r="F23" s="8"/>
      <c r="G23" s="8"/>
      <c r="H23" s="5"/>
      <c r="I23" s="5"/>
      <c r="J23" s="5"/>
      <c r="K23" s="8"/>
      <c r="L23" s="8"/>
      <c r="M23" s="8"/>
      <c r="N23" s="8"/>
      <c r="O23" s="8"/>
      <c r="P23" s="8"/>
      <c r="Q23" s="8"/>
    </row>
    <row r="31" spans="1:17" x14ac:dyDescent="0.2">
      <c r="F31" s="4" t="s">
        <v>17</v>
      </c>
    </row>
  </sheetData>
  <sheetProtection sheet="1" formatCells="0" formatColumns="0" formatRows="0" insertColumns="0" insertRows="0" insertHyperlinks="0" deleteColumns="0" deleteRows="0" sort="0" autoFilter="0" pivotTables="0"/>
  <hyperlinks>
    <hyperlink ref="D20:K20" location="SM1PM_post!A1" display="SM1PM_post!A1"/>
    <hyperlink ref="D19:K19" location="SM1PM_prep!A1" display="SM1PM_prep!A1"/>
    <hyperlink ref="D18:H18" location="SM1PM_tot!A1" display="SM1PM_tot!A1"/>
    <hyperlink ref="D15:I15" location="SF1PM!A1" display="SF1PM!A1"/>
    <hyperlink ref="D16:K16" location="SF3PM!A1" display="SF3PM!A1"/>
    <hyperlink ref="D22:J22" location="SF8PM!A1" display="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57150</xdr:rowOff>
                  </from>
                  <to>
                    <xdr:col>5</xdr:col>
                    <xdr:colOff>638175</xdr:colOff>
                    <xdr:row>8</xdr:row>
                    <xdr:rowOff>95250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L9"/>
  <sheetViews>
    <sheetView showGridLines="0" zoomScale="120" zoomScaleNormal="120" workbookViewId="0">
      <pane xSplit="1" ySplit="4" topLeftCell="D5" activePane="bottomRight" state="frozen"/>
      <selection pane="topRight" activeCell="B1" sqref="B1"/>
      <selection pane="bottomLeft" activeCell="A7" sqref="A7"/>
      <selection pane="bottomRight" activeCell="L9" sqref="L9"/>
    </sheetView>
  </sheetViews>
  <sheetFormatPr baseColWidth="10" defaultColWidth="11.5703125" defaultRowHeight="12.75" x14ac:dyDescent="0.2"/>
  <cols>
    <col min="1" max="1" width="49" style="4" customWidth="1"/>
    <col min="2" max="5" width="11.5703125" style="4" customWidth="1"/>
    <col min="6" max="16384" width="11.5703125" style="4"/>
  </cols>
  <sheetData>
    <row r="1" spans="1:12" ht="31.15" customHeight="1" x14ac:dyDescent="0.2">
      <c r="A1" s="68" t="str">
        <f>IF(desc!$B$1=1,desc!$A63,IF(desc!$B$1=2,desc!$B63,IF(desc!$B$1=3,desc!$C63,desc!$D63)))</f>
        <v>Table SM1PM-post: Market shares on mobile networks</v>
      </c>
    </row>
    <row r="2" spans="1:12" ht="24.6" customHeight="1" x14ac:dyDescent="0.2">
      <c r="A2" s="13" t="str">
        <f>IF(desc!$B$1=1,desc!$A64,IF(desc!$B$1=2,desc!$B64,IF(desc!$B$1=3,desc!$C64,desc!$D64)))</f>
        <v>Market shares in terms of number of active customers with subscription (prepaid cards) as of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tr">
        <f>IF(desc!$B$1=1,desc!$A65,IF(desc!$B$1=2,desc!$B65,IF(desc!$B$1=3,desc!$C65,desc!$D65)))</f>
        <v>Market shares in % as of 31.12.</v>
      </c>
      <c r="B4" s="7">
        <v>2007</v>
      </c>
      <c r="C4" s="7">
        <v>2008</v>
      </c>
      <c r="D4" s="7">
        <v>2009</v>
      </c>
      <c r="E4" s="7">
        <v>2010</v>
      </c>
      <c r="F4" s="7">
        <v>2011</v>
      </c>
      <c r="G4" s="7">
        <v>2012</v>
      </c>
      <c r="H4" s="7">
        <v>2013</v>
      </c>
      <c r="I4" s="7">
        <v>2014</v>
      </c>
      <c r="J4" s="7">
        <v>2015</v>
      </c>
      <c r="K4" s="7">
        <v>2016</v>
      </c>
      <c r="L4" s="7">
        <v>2017</v>
      </c>
    </row>
    <row r="5" spans="1:12" x14ac:dyDescent="0.2">
      <c r="A5" s="17" t="str">
        <f>IF(desc!$B$1=1,desc!$A66,IF(desc!$B$1=2,desc!$B66,IF(desc!$B$1=3,desc!$C66,desc!$D66)))</f>
        <v>Swisscom</v>
      </c>
      <c r="B5" s="10">
        <v>0.64800999999999997</v>
      </c>
      <c r="C5" s="10">
        <v>0.64970000000000006</v>
      </c>
      <c r="D5" s="10">
        <v>0.65207999999999999</v>
      </c>
      <c r="E5" s="10">
        <v>0.64822000000000002</v>
      </c>
      <c r="F5" s="10">
        <v>0.64778000000000002</v>
      </c>
      <c r="G5" s="10">
        <v>0.63983999999999996</v>
      </c>
      <c r="H5" s="10">
        <v>0.63758000000000004</v>
      </c>
      <c r="I5" s="10">
        <v>0.63719999999999999</v>
      </c>
      <c r="J5" s="10">
        <v>0.63363999999999998</v>
      </c>
      <c r="K5" s="10">
        <v>0.62062489305729673</v>
      </c>
      <c r="L5" s="10">
        <v>0.56582476074655241</v>
      </c>
    </row>
    <row r="6" spans="1:12" x14ac:dyDescent="0.2">
      <c r="A6" s="17" t="str">
        <f>IF(desc!$B$1=1,desc!$A67,IF(desc!$B$1=2,desc!$B67,IF(desc!$B$1=3,desc!$C67,desc!$D67)))</f>
        <v>Sunrise</v>
      </c>
      <c r="B6" s="10">
        <v>0.14862</v>
      </c>
      <c r="C6" s="10">
        <v>0.15225</v>
      </c>
      <c r="D6" s="10">
        <v>0.15539</v>
      </c>
      <c r="E6" s="10">
        <v>0.17967</v>
      </c>
      <c r="F6" s="10">
        <v>0.18640999999999999</v>
      </c>
      <c r="G6" s="10">
        <v>0.18636</v>
      </c>
      <c r="H6" s="10">
        <v>0.18834999999999999</v>
      </c>
      <c r="I6" s="10">
        <v>0.19117999999999999</v>
      </c>
      <c r="J6" s="10">
        <v>0.19628000000000001</v>
      </c>
      <c r="K6" s="10">
        <v>0.20057590563000927</v>
      </c>
      <c r="L6" s="10">
        <v>0.16682000517304751</v>
      </c>
    </row>
    <row r="7" spans="1:12" x14ac:dyDescent="0.2">
      <c r="A7" s="17" t="str">
        <f>IF(desc!$B$1=1,desc!$A68,IF(desc!$B$1=2,desc!$B68,IF(desc!$B$1=3,desc!$C68,desc!$D68)))</f>
        <v>Salt (ex-Orange)</v>
      </c>
      <c r="B7" s="10">
        <v>0.18595</v>
      </c>
      <c r="C7" s="10">
        <v>0.18225</v>
      </c>
      <c r="D7" s="10">
        <v>0.18082000000000001</v>
      </c>
      <c r="E7" s="10">
        <v>0.16611000000000001</v>
      </c>
      <c r="F7" s="10">
        <v>0.15978999999999999</v>
      </c>
      <c r="G7" s="10">
        <v>0.16930000000000001</v>
      </c>
      <c r="H7" s="10">
        <v>0.17011000000000001</v>
      </c>
      <c r="I7" s="10">
        <v>0.16818</v>
      </c>
      <c r="J7" s="10">
        <v>0.16202</v>
      </c>
      <c r="K7" s="10">
        <v>0.16401026104586044</v>
      </c>
      <c r="L7" s="10">
        <v>0.1936339184019821</v>
      </c>
    </row>
    <row r="8" spans="1:12" x14ac:dyDescent="0.2">
      <c r="A8" s="38" t="str">
        <f>IF(desc!$B$1=1,desc!$A69,IF(desc!$B$1=2,desc!$B69,IF(desc!$B$1=3,desc!$C69,desc!$D69)))</f>
        <v>Others</v>
      </c>
      <c r="B8" s="39">
        <v>1.7430000000000001E-2</v>
      </c>
      <c r="C8" s="39">
        <v>1.5810000000000001E-2</v>
      </c>
      <c r="D8" s="39">
        <v>1.171E-2</v>
      </c>
      <c r="E8" s="39">
        <v>6.0000000000000001E-3</v>
      </c>
      <c r="F8" s="39">
        <v>6.0200000000000002E-3</v>
      </c>
      <c r="G8" s="39">
        <v>4.4900000000000001E-3</v>
      </c>
      <c r="H8" s="39">
        <v>3.96E-3</v>
      </c>
      <c r="I8" s="39">
        <v>3.4399999999999999E-3</v>
      </c>
      <c r="J8" s="39">
        <v>8.0499999999999999E-3</v>
      </c>
      <c r="K8" s="39">
        <v>1.4788940266833528E-2</v>
      </c>
      <c r="L8" s="39">
        <v>7.3721315678417998E-2</v>
      </c>
    </row>
    <row r="9" spans="1:12" x14ac:dyDescent="0.2">
      <c r="A9"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13"/>
  <sheetViews>
    <sheetView showGridLines="0" zoomScale="120" zoomScaleNormal="120" workbookViewId="0">
      <pane xSplit="1" ySplit="4" topLeftCell="B5" activePane="bottomRight" state="frozen"/>
      <selection pane="topRight" activeCell="B1" sqref="B1"/>
      <selection pane="bottomLeft" activeCell="A7" sqref="A7"/>
      <selection pane="bottomRight" activeCell="D24" sqref="D24"/>
    </sheetView>
  </sheetViews>
  <sheetFormatPr baseColWidth="10" defaultColWidth="11.5703125" defaultRowHeight="12.75" x14ac:dyDescent="0.2"/>
  <cols>
    <col min="1" max="1" width="45" style="4" customWidth="1"/>
    <col min="2" max="4" width="11.5703125" style="4" customWidth="1"/>
    <col min="5" max="16384" width="11.5703125" style="4"/>
  </cols>
  <sheetData>
    <row r="1" spans="1:11" ht="31.15" customHeight="1" x14ac:dyDescent="0.2">
      <c r="A1" s="68" t="str">
        <f>IF(desc!$B$1=1,desc!$A70,IF(desc!$B$1=2,desc!$B70,IF(desc!$B$1=3,desc!$C70,desc!$D70)))</f>
        <v>Table SF8PM : Internet access market shares</v>
      </c>
    </row>
    <row r="2" spans="1:11" ht="24.6" customHeight="1" x14ac:dyDescent="0.2">
      <c r="A2" s="65" t="str">
        <f>IF(desc!$B$1=1,desc!$A71,IF(desc!$B$1=2,desc!$B71,IF(desc!$B$1=3,desc!$C71,desc!$D71)))</f>
        <v>Market shares according to the number of subscribers to broadband internet</v>
      </c>
      <c r="B2" s="6"/>
      <c r="C2" s="6"/>
      <c r="D2" s="6"/>
      <c r="E2" s="6"/>
      <c r="F2" s="6"/>
      <c r="G2" s="6"/>
      <c r="H2" s="6"/>
    </row>
    <row r="3" spans="1:11" ht="4.9000000000000004" customHeight="1" x14ac:dyDescent="0.2">
      <c r="A3" s="14"/>
      <c r="B3" s="6"/>
      <c r="C3" s="6"/>
      <c r="D3" s="6"/>
      <c r="E3" s="6"/>
      <c r="F3" s="6"/>
      <c r="G3" s="6"/>
      <c r="H3" s="6"/>
    </row>
    <row r="4" spans="1:11" x14ac:dyDescent="0.2">
      <c r="A4" s="15" t="str">
        <f>IF(desc!$B$1=1,desc!$A72,IF(desc!$B$1=2,desc!$B72,IF(desc!$B$1=3,desc!$C72,desc!$D72)))</f>
        <v>Market share in % as of 31.12.</v>
      </c>
      <c r="B4" s="7">
        <v>2008</v>
      </c>
      <c r="C4" s="7">
        <v>2009</v>
      </c>
      <c r="D4" s="7">
        <v>2010</v>
      </c>
      <c r="E4" s="7">
        <v>2011</v>
      </c>
      <c r="F4" s="7">
        <v>2012</v>
      </c>
      <c r="G4" s="7">
        <v>2013</v>
      </c>
      <c r="H4" s="7">
        <v>2014</v>
      </c>
      <c r="I4" s="7">
        <v>2015</v>
      </c>
      <c r="J4" s="7">
        <v>2016</v>
      </c>
      <c r="K4" s="7">
        <v>2017</v>
      </c>
    </row>
    <row r="5" spans="1:11" x14ac:dyDescent="0.2">
      <c r="A5" s="17" t="str">
        <f>IF(desc!$B$1=1,desc!$A73,IF(desc!$B$1=2,desc!$B73,IF(desc!$B$1=3,desc!$C73,desc!$D73)))</f>
        <v>Swisscom (Schweiz) AG</v>
      </c>
      <c r="B5" s="10">
        <v>0.51873999999999998</v>
      </c>
      <c r="C5" s="10">
        <v>0.53944999999999999</v>
      </c>
      <c r="D5" s="10">
        <v>0.54436999999999991</v>
      </c>
      <c r="E5" s="10">
        <v>0.54025999999999996</v>
      </c>
      <c r="F5" s="10">
        <v>0.53655999999999993</v>
      </c>
      <c r="G5" s="10">
        <v>0.52461999999999998</v>
      </c>
      <c r="H5" s="10">
        <v>0.53430999999999995</v>
      </c>
      <c r="I5" s="10">
        <v>0.52922000000000002</v>
      </c>
      <c r="J5" s="10">
        <v>0.52798192671308652</v>
      </c>
      <c r="K5" s="10">
        <v>0.5142462377331265</v>
      </c>
    </row>
    <row r="6" spans="1:11" x14ac:dyDescent="0.2">
      <c r="A6" s="17" t="str">
        <f>IF(desc!$B$1=1,desc!$A74,IF(desc!$B$1=2,desc!$B74,IF(desc!$B$1=3,desc!$C74,desc!$D74)))</f>
        <v>Cablecom GmbH</v>
      </c>
      <c r="B6" s="10">
        <v>0.19044</v>
      </c>
      <c r="C6" s="10">
        <v>0.17860000000000001</v>
      </c>
      <c r="D6" s="10">
        <v>0.17603000000000002</v>
      </c>
      <c r="E6" s="10">
        <v>0.18078</v>
      </c>
      <c r="F6" s="10">
        <v>0.18916000000000002</v>
      </c>
      <c r="G6" s="10">
        <v>0.19404000000000002</v>
      </c>
      <c r="H6" s="10">
        <v>0.20973</v>
      </c>
      <c r="I6" s="10">
        <v>0.20527000000000001</v>
      </c>
      <c r="J6" s="10">
        <v>0.19971724051119311</v>
      </c>
      <c r="K6" s="10">
        <v>0.19279177121841898</v>
      </c>
    </row>
    <row r="7" spans="1:11" x14ac:dyDescent="0.2">
      <c r="A7" s="17" t="str">
        <f>IF(desc!$B$1=1,desc!$A75,IF(desc!$B$1=2,desc!$B75,IF(desc!$B$1=3,desc!$C75,desc!$D75)))</f>
        <v>Sunrise Communications AG</v>
      </c>
      <c r="B7" s="10">
        <v>9.2439999999999994E-2</v>
      </c>
      <c r="C7" s="10">
        <v>9.985999999999999E-2</v>
      </c>
      <c r="D7" s="10">
        <v>0.11766</v>
      </c>
      <c r="E7" s="10">
        <v>0.11397</v>
      </c>
      <c r="F7" s="10">
        <v>0.10281</v>
      </c>
      <c r="G7" s="10">
        <v>9.8319999999999991E-2</v>
      </c>
      <c r="H7" s="10">
        <v>9.0709999999999999E-2</v>
      </c>
      <c r="I7" s="10">
        <v>9.0969999999999995E-2</v>
      </c>
      <c r="J7" s="10">
        <v>9.7479942494087091E-2</v>
      </c>
      <c r="K7" s="10">
        <v>0.10735520779461247</v>
      </c>
    </row>
    <row r="8" spans="1:11" x14ac:dyDescent="0.2">
      <c r="A8" s="17" t="str">
        <f>IF(desc!$B$1=1,desc!$A76,IF(desc!$B$1=2,desc!$B76,IF(desc!$B$1=3,desc!$C76,desc!$D76)))</f>
        <v>Quickline AG (formerly Finecom)</v>
      </c>
      <c r="B8" s="10">
        <v>1.4289999999999999E-2</v>
      </c>
      <c r="C8" s="10">
        <v>1.559E-2</v>
      </c>
      <c r="D8" s="10">
        <v>1.583E-2</v>
      </c>
      <c r="E8" s="10">
        <v>1.6920000000000001E-2</v>
      </c>
      <c r="F8" s="10">
        <v>2.044E-2</v>
      </c>
      <c r="G8" s="10">
        <v>3.1980000000000001E-2</v>
      </c>
      <c r="H8" s="10">
        <v>3.5550000000000005E-2</v>
      </c>
      <c r="I8" s="10">
        <v>4.0259999999999997E-2</v>
      </c>
      <c r="J8" s="10">
        <v>4.5077215600797665E-2</v>
      </c>
      <c r="K8" s="10">
        <v>4.6096245075692273E-2</v>
      </c>
    </row>
    <row r="9" spans="1:11" x14ac:dyDescent="0.2">
      <c r="A9" s="17" t="str">
        <f>IF(desc!$B$1=1,desc!$A77,IF(desc!$B$1=2,desc!$B77,IF(desc!$B$1=3,desc!$C77,desc!$D77)))</f>
        <v>ImproWare AG</v>
      </c>
      <c r="B9" s="10">
        <v>1.2249999999999999E-2</v>
      </c>
      <c r="C9" s="10">
        <v>1.218E-2</v>
      </c>
      <c r="D9" s="10">
        <v>1.2E-2</v>
      </c>
      <c r="E9" s="10">
        <v>1.1939999999999999E-2</v>
      </c>
      <c r="F9" s="10">
        <v>1.1769999999999999E-2</v>
      </c>
      <c r="G9" s="10">
        <v>1.137E-2</v>
      </c>
      <c r="H9" s="10">
        <v>1.1209999999999999E-2</v>
      </c>
      <c r="I9" s="10">
        <v>6.8300000000000001E-3</v>
      </c>
      <c r="J9" s="10">
        <v>7.2144745297831603E-3</v>
      </c>
      <c r="K9" s="10">
        <v>6.0913925974166935E-3</v>
      </c>
    </row>
    <row r="10" spans="1:11" x14ac:dyDescent="0.2">
      <c r="A10" s="17" t="str">
        <f>IF(desc!$B$1=1,desc!$A78,IF(desc!$B$1=2,desc!$B78,IF(desc!$B$1=3,desc!$C78,desc!$D78)))</f>
        <v>green.ch AG</v>
      </c>
      <c r="B10" s="10">
        <v>1.651E-2</v>
      </c>
      <c r="C10" s="10">
        <v>1.653E-2</v>
      </c>
      <c r="D10" s="10">
        <v>1.436E-2</v>
      </c>
      <c r="E10" s="10">
        <v>1.4149999999999999E-2</v>
      </c>
      <c r="F10" s="10">
        <v>1.2459999999999999E-2</v>
      </c>
      <c r="G10" s="10">
        <v>1.0019999999999999E-2</v>
      </c>
      <c r="H10" s="10">
        <v>8.1499999999999993E-3</v>
      </c>
      <c r="I10" s="10">
        <v>7.8200000000000006E-3</v>
      </c>
      <c r="J10" s="10">
        <v>6.0760164567612513E-3</v>
      </c>
      <c r="K10" s="10">
        <v>5.7833879237139335E-3</v>
      </c>
    </row>
    <row r="11" spans="1:11" x14ac:dyDescent="0.2">
      <c r="A11" s="70" t="str">
        <f>IF(desc!$B$1=1,desc!$A79,IF(desc!$B$1=2,desc!$B79,IF(desc!$B$1=3,desc!$C79,desc!$D79)))</f>
        <v>Others</v>
      </c>
      <c r="B11" s="39">
        <v>0.15536</v>
      </c>
      <c r="C11" s="39">
        <v>0.13782</v>
      </c>
      <c r="D11" s="39">
        <v>0.11978</v>
      </c>
      <c r="E11" s="39">
        <v>0.12200999999999999</v>
      </c>
      <c r="F11" s="39">
        <v>0.12684000000000001</v>
      </c>
      <c r="G11" s="39">
        <v>0.12969</v>
      </c>
      <c r="H11" s="39">
        <v>0.11037</v>
      </c>
      <c r="I11" s="39">
        <v>0.11963</v>
      </c>
      <c r="J11" s="39">
        <v>0.11645318369429114</v>
      </c>
      <c r="K11" s="39">
        <v>0.12763575765701918</v>
      </c>
    </row>
    <row r="12" spans="1:11" ht="5.45" customHeight="1" x14ac:dyDescent="0.2">
      <c r="A12" s="71"/>
      <c r="B12" s="35"/>
      <c r="C12" s="35"/>
      <c r="D12" s="35"/>
      <c r="E12" s="35"/>
      <c r="F12" s="35"/>
      <c r="G12" s="35"/>
      <c r="H12" s="35"/>
      <c r="I12" s="35"/>
    </row>
    <row r="13" spans="1:11" ht="76.5" x14ac:dyDescent="0.2">
      <c r="A13" s="69" t="str">
        <f>IF(desc!$B$1=1,desc!$A80,IF(desc!$B$1=2,desc!$B80,IF(desc!$B$1=3,desc!$C80,desc!$D80)))</f>
        <v>With the entry into force of the revised Telecommunications Act (TCA) on 1 April 2007, OFCOM is able to publish market shares. Article 59 para. 2ter of the new TCA authorises this new dimension in the publication of data collected by the statistics.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18"/>
  <sheetViews>
    <sheetView topLeftCell="A80" workbookViewId="0">
      <selection activeCell="E85" sqref="E85"/>
    </sheetView>
  </sheetViews>
  <sheetFormatPr baseColWidth="10" defaultRowHeight="12.75" x14ac:dyDescent="0.2"/>
  <sheetData>
    <row r="1" spans="1:24" x14ac:dyDescent="0.2">
      <c r="A1" s="1" t="s">
        <v>0</v>
      </c>
      <c r="B1" s="1">
        <v>4</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s="60" t="s">
        <v>167</v>
      </c>
      <c r="B6" s="64" t="s">
        <v>80</v>
      </c>
      <c r="C6" s="60" t="s">
        <v>176</v>
      </c>
      <c r="D6" s="60" t="s">
        <v>169</v>
      </c>
    </row>
    <row r="7" spans="1:24" x14ac:dyDescent="0.2">
      <c r="A7" s="60" t="s">
        <v>165</v>
      </c>
      <c r="B7" s="60" t="s">
        <v>78</v>
      </c>
      <c r="C7" s="60" t="s">
        <v>166</v>
      </c>
      <c r="D7" s="61" t="s">
        <v>168</v>
      </c>
    </row>
    <row r="8" spans="1:24" x14ac:dyDescent="0.2">
      <c r="A8" t="s">
        <v>156</v>
      </c>
      <c r="B8" t="s">
        <v>81</v>
      </c>
      <c r="C8" t="s">
        <v>159</v>
      </c>
      <c r="D8" s="1" t="s">
        <v>161</v>
      </c>
    </row>
    <row r="9" spans="1:24" x14ac:dyDescent="0.2">
      <c r="A9" t="s">
        <v>157</v>
      </c>
      <c r="B9" t="s">
        <v>76</v>
      </c>
      <c r="C9" t="s">
        <v>158</v>
      </c>
      <c r="D9" s="1" t="s">
        <v>160</v>
      </c>
    </row>
    <row r="10" spans="1:24" x14ac:dyDescent="0.2">
      <c r="A10" t="s">
        <v>45</v>
      </c>
      <c r="B10" t="s">
        <v>13</v>
      </c>
      <c r="C10" t="s">
        <v>46</v>
      </c>
      <c r="D10" t="s">
        <v>61</v>
      </c>
    </row>
    <row r="11" spans="1:24" x14ac:dyDescent="0.2">
      <c r="A11" t="s">
        <v>155</v>
      </c>
      <c r="B11" t="s">
        <v>14</v>
      </c>
      <c r="C11" t="s">
        <v>47</v>
      </c>
      <c r="D11" t="s">
        <v>62</v>
      </c>
    </row>
    <row r="12" spans="1:24" x14ac:dyDescent="0.2">
      <c r="A12" t="s">
        <v>33</v>
      </c>
      <c r="B12" t="s">
        <v>15</v>
      </c>
      <c r="C12" t="s">
        <v>48</v>
      </c>
      <c r="D12" t="s">
        <v>63</v>
      </c>
    </row>
    <row r="13" spans="1:24" ht="13.15" customHeight="1" x14ac:dyDescent="0.2">
      <c r="A13" s="2" t="s">
        <v>34</v>
      </c>
      <c r="B13" s="2" t="s">
        <v>16</v>
      </c>
      <c r="C13" s="2" t="s">
        <v>49</v>
      </c>
      <c r="D13" s="2" t="s">
        <v>64</v>
      </c>
      <c r="E13" s="18"/>
      <c r="F13" s="18"/>
      <c r="G13" s="18"/>
      <c r="H13" s="18"/>
      <c r="I13" s="18"/>
      <c r="J13" s="18"/>
      <c r="K13" s="18"/>
      <c r="L13" s="18"/>
      <c r="M13" s="18"/>
      <c r="N13" s="18"/>
      <c r="O13" s="18"/>
      <c r="P13" s="18"/>
      <c r="Q13" s="18"/>
      <c r="R13" s="18"/>
      <c r="S13" s="18"/>
      <c r="T13" s="18"/>
      <c r="U13" s="18"/>
      <c r="V13" s="18"/>
      <c r="W13" s="18"/>
      <c r="X13" s="18"/>
    </row>
    <row r="14" spans="1:24" ht="13.15" customHeight="1" x14ac:dyDescent="0.2">
      <c r="A14" s="2" t="s">
        <v>149</v>
      </c>
      <c r="B14" s="2" t="s">
        <v>79</v>
      </c>
      <c r="C14" s="2" t="s">
        <v>151</v>
      </c>
      <c r="D14" s="2" t="s">
        <v>154</v>
      </c>
      <c r="E14" s="18"/>
      <c r="F14" s="18"/>
      <c r="G14" s="18"/>
      <c r="H14" s="18"/>
      <c r="I14" s="18"/>
      <c r="J14" s="18"/>
      <c r="K14" s="18"/>
      <c r="L14" s="18"/>
      <c r="M14" s="18"/>
      <c r="N14" s="18"/>
      <c r="O14" s="18"/>
      <c r="P14" s="18"/>
      <c r="Q14" s="18"/>
      <c r="R14" s="18"/>
      <c r="S14" s="18"/>
      <c r="T14" s="18"/>
      <c r="U14" s="18"/>
      <c r="V14" s="18"/>
      <c r="W14" s="18"/>
      <c r="X14" s="18"/>
    </row>
    <row r="15" spans="1:24" ht="13.15" customHeight="1" x14ac:dyDescent="0.2">
      <c r="A15" s="2" t="s">
        <v>162</v>
      </c>
      <c r="B15" s="2" t="s">
        <v>77</v>
      </c>
      <c r="C15" s="2" t="s">
        <v>163</v>
      </c>
      <c r="D15" s="2" t="s">
        <v>164</v>
      </c>
      <c r="E15" s="18"/>
      <c r="F15" s="18"/>
      <c r="G15" s="18"/>
      <c r="H15" s="18"/>
      <c r="I15" s="18"/>
      <c r="J15" s="18"/>
      <c r="K15" s="18"/>
      <c r="L15" s="18"/>
      <c r="M15" s="18"/>
      <c r="N15" s="18"/>
      <c r="O15" s="18"/>
      <c r="P15" s="18"/>
      <c r="Q15" s="18"/>
      <c r="R15" s="18"/>
      <c r="S15" s="18"/>
      <c r="T15" s="18"/>
      <c r="U15" s="18"/>
      <c r="V15" s="18"/>
      <c r="W15" s="18"/>
      <c r="X15" s="18"/>
    </row>
    <row r="16" spans="1:24" ht="12.6" customHeight="1" x14ac:dyDescent="0.2">
      <c r="A16" s="60" t="s">
        <v>170</v>
      </c>
      <c r="B16" s="62" t="s">
        <v>118</v>
      </c>
      <c r="C16" s="62" t="s">
        <v>172</v>
      </c>
      <c r="D16" s="62" t="s">
        <v>174</v>
      </c>
      <c r="E16" s="3"/>
      <c r="F16" s="3"/>
      <c r="G16" s="3"/>
      <c r="H16" s="3"/>
      <c r="I16" s="3"/>
      <c r="J16" s="3"/>
      <c r="K16" s="3"/>
      <c r="L16" s="3"/>
      <c r="M16" s="3"/>
      <c r="N16" s="3"/>
      <c r="O16" s="3"/>
      <c r="P16" s="3"/>
      <c r="Q16" s="3"/>
      <c r="R16" s="3"/>
      <c r="S16" s="3"/>
      <c r="T16" s="3"/>
      <c r="U16" s="3"/>
      <c r="V16" s="3"/>
      <c r="W16" s="3"/>
      <c r="X16" s="3"/>
    </row>
    <row r="17" spans="1:4" x14ac:dyDescent="0.2">
      <c r="A17" t="s">
        <v>82</v>
      </c>
      <c r="B17" t="s">
        <v>83</v>
      </c>
      <c r="C17" t="s">
        <v>177</v>
      </c>
      <c r="D17" s="2" t="s">
        <v>84</v>
      </c>
    </row>
    <row r="18" spans="1:4" x14ac:dyDescent="0.2">
      <c r="A18" t="s">
        <v>85</v>
      </c>
      <c r="B18" t="s">
        <v>28</v>
      </c>
      <c r="C18" t="s">
        <v>60</v>
      </c>
      <c r="D18" s="2" t="s">
        <v>86</v>
      </c>
    </row>
    <row r="19" spans="1:4" x14ac:dyDescent="0.2">
      <c r="A19" t="s">
        <v>87</v>
      </c>
      <c r="B19" t="s">
        <v>88</v>
      </c>
      <c r="C19" t="s">
        <v>87</v>
      </c>
      <c r="D19" t="s">
        <v>87</v>
      </c>
    </row>
    <row r="20" spans="1:4" x14ac:dyDescent="0.2">
      <c r="A20" t="s">
        <v>89</v>
      </c>
      <c r="B20" t="s">
        <v>89</v>
      </c>
      <c r="C20" t="s">
        <v>89</v>
      </c>
      <c r="D20" t="s">
        <v>89</v>
      </c>
    </row>
    <row r="21" spans="1:4" x14ac:dyDescent="0.2">
      <c r="A21" t="s">
        <v>90</v>
      </c>
      <c r="B21" t="s">
        <v>91</v>
      </c>
      <c r="C21" t="s">
        <v>90</v>
      </c>
      <c r="D21" t="s">
        <v>90</v>
      </c>
    </row>
    <row r="22" spans="1:4" x14ac:dyDescent="0.2">
      <c r="A22" t="s">
        <v>92</v>
      </c>
      <c r="B22" t="s">
        <v>93</v>
      </c>
      <c r="C22" t="s">
        <v>92</v>
      </c>
      <c r="D22" t="s">
        <v>92</v>
      </c>
    </row>
    <row r="23" spans="1:4" x14ac:dyDescent="0.2">
      <c r="A23" t="s">
        <v>94</v>
      </c>
      <c r="B23" t="s">
        <v>95</v>
      </c>
      <c r="C23" t="s">
        <v>94</v>
      </c>
      <c r="D23" t="s">
        <v>94</v>
      </c>
    </row>
    <row r="24" spans="1:4" x14ac:dyDescent="0.2">
      <c r="A24" t="s">
        <v>199</v>
      </c>
      <c r="B24" t="s">
        <v>198</v>
      </c>
      <c r="C24" t="s">
        <v>199</v>
      </c>
      <c r="D24" t="s">
        <v>199</v>
      </c>
    </row>
    <row r="25" spans="1:4" x14ac:dyDescent="0.2">
      <c r="A25" t="s">
        <v>96</v>
      </c>
      <c r="B25" t="s">
        <v>96</v>
      </c>
      <c r="C25" t="s">
        <v>96</v>
      </c>
      <c r="D25" t="s">
        <v>96</v>
      </c>
    </row>
    <row r="26" spans="1:4" x14ac:dyDescent="0.2">
      <c r="A26" t="s">
        <v>97</v>
      </c>
      <c r="B26" t="s">
        <v>98</v>
      </c>
      <c r="C26" t="s">
        <v>97</v>
      </c>
      <c r="D26" t="s">
        <v>97</v>
      </c>
    </row>
    <row r="27" spans="1:4" x14ac:dyDescent="0.2">
      <c r="A27" t="s">
        <v>99</v>
      </c>
      <c r="B27" t="s">
        <v>100</v>
      </c>
      <c r="C27" t="s">
        <v>100</v>
      </c>
      <c r="D27" t="s">
        <v>100</v>
      </c>
    </row>
    <row r="28" spans="1:4" x14ac:dyDescent="0.2">
      <c r="A28" t="s">
        <v>101</v>
      </c>
      <c r="B28" t="s">
        <v>26</v>
      </c>
      <c r="C28" t="s">
        <v>26</v>
      </c>
      <c r="D28" t="s">
        <v>26</v>
      </c>
    </row>
    <row r="29" spans="1:4" x14ac:dyDescent="0.2">
      <c r="A29" t="s">
        <v>38</v>
      </c>
      <c r="B29" t="s">
        <v>23</v>
      </c>
      <c r="C29" t="s">
        <v>52</v>
      </c>
      <c r="D29" t="s">
        <v>69</v>
      </c>
    </row>
    <row r="30" spans="1:4" x14ac:dyDescent="0.2">
      <c r="A30" t="s">
        <v>102</v>
      </c>
      <c r="B30" t="s">
        <v>103</v>
      </c>
      <c r="C30" t="s">
        <v>104</v>
      </c>
      <c r="D30" t="s">
        <v>105</v>
      </c>
    </row>
    <row r="31" spans="1:4" x14ac:dyDescent="0.2">
      <c r="A31" s="42" t="s">
        <v>106</v>
      </c>
      <c r="B31" t="s">
        <v>107</v>
      </c>
      <c r="C31" t="s">
        <v>108</v>
      </c>
      <c r="D31" t="s">
        <v>109</v>
      </c>
    </row>
    <row r="32" spans="1:4" x14ac:dyDescent="0.2">
      <c r="A32" s="31" t="s">
        <v>110</v>
      </c>
      <c r="B32" t="s">
        <v>116</v>
      </c>
      <c r="C32" t="s">
        <v>111</v>
      </c>
      <c r="D32" t="s">
        <v>112</v>
      </c>
    </row>
    <row r="33" spans="1:4" x14ac:dyDescent="0.2">
      <c r="A33" s="31" t="s">
        <v>113</v>
      </c>
      <c r="B33" t="s">
        <v>117</v>
      </c>
      <c r="C33" t="s">
        <v>114</v>
      </c>
      <c r="D33" t="s">
        <v>115</v>
      </c>
    </row>
    <row r="34" spans="1:4" x14ac:dyDescent="0.2">
      <c r="A34" s="36" t="s">
        <v>171</v>
      </c>
      <c r="B34" s="62" t="s">
        <v>133</v>
      </c>
      <c r="C34" s="36" t="s">
        <v>173</v>
      </c>
      <c r="D34" s="63" t="s">
        <v>175</v>
      </c>
    </row>
    <row r="35" spans="1:4" x14ac:dyDescent="0.2">
      <c r="A35" s="32" t="s">
        <v>119</v>
      </c>
      <c r="B35" s="2" t="s">
        <v>120</v>
      </c>
      <c r="C35" s="36" t="s">
        <v>121</v>
      </c>
      <c r="D35" s="37" t="s">
        <v>122</v>
      </c>
    </row>
    <row r="36" spans="1:4" x14ac:dyDescent="0.2">
      <c r="A36" s="32" t="s">
        <v>123</v>
      </c>
      <c r="B36" s="2" t="s">
        <v>124</v>
      </c>
      <c r="C36" s="36" t="s">
        <v>125</v>
      </c>
      <c r="D36" s="37" t="s">
        <v>126</v>
      </c>
    </row>
    <row r="37" spans="1:4" x14ac:dyDescent="0.2">
      <c r="A37" s="32" t="s">
        <v>127</v>
      </c>
      <c r="B37" s="2" t="s">
        <v>127</v>
      </c>
      <c r="C37" s="36" t="s">
        <v>127</v>
      </c>
      <c r="D37" s="37" t="s">
        <v>127</v>
      </c>
    </row>
    <row r="38" spans="1:4" x14ac:dyDescent="0.2">
      <c r="A38" s="32" t="s">
        <v>90</v>
      </c>
      <c r="B38" s="2" t="s">
        <v>90</v>
      </c>
      <c r="C38" s="36" t="s">
        <v>90</v>
      </c>
      <c r="D38" s="37" t="s">
        <v>90</v>
      </c>
    </row>
    <row r="39" spans="1:4" x14ac:dyDescent="0.2">
      <c r="A39" s="32" t="s">
        <v>89</v>
      </c>
      <c r="B39" s="2" t="s">
        <v>89</v>
      </c>
      <c r="C39" s="36" t="s">
        <v>89</v>
      </c>
      <c r="D39" s="37" t="s">
        <v>89</v>
      </c>
    </row>
    <row r="40" spans="1:4" x14ac:dyDescent="0.2">
      <c r="A40" s="32" t="s">
        <v>128</v>
      </c>
      <c r="B40" s="2" t="s">
        <v>129</v>
      </c>
      <c r="C40" s="36" t="s">
        <v>129</v>
      </c>
      <c r="D40" s="37" t="s">
        <v>129</v>
      </c>
    </row>
    <row r="41" spans="1:4" x14ac:dyDescent="0.2">
      <c r="A41" s="32" t="s">
        <v>130</v>
      </c>
      <c r="B41" s="2" t="s">
        <v>130</v>
      </c>
      <c r="C41" s="36" t="s">
        <v>130</v>
      </c>
      <c r="D41" s="37" t="s">
        <v>130</v>
      </c>
    </row>
    <row r="42" spans="1:4" x14ac:dyDescent="0.2">
      <c r="A42" s="32" t="s">
        <v>131</v>
      </c>
      <c r="B42" s="2" t="s">
        <v>131</v>
      </c>
      <c r="C42" s="36" t="s">
        <v>131</v>
      </c>
      <c r="D42" s="37" t="s">
        <v>131</v>
      </c>
    </row>
    <row r="43" spans="1:4" x14ac:dyDescent="0.2">
      <c r="A43" s="32" t="s">
        <v>132</v>
      </c>
      <c r="B43" s="2" t="s">
        <v>132</v>
      </c>
      <c r="C43" s="36" t="s">
        <v>132</v>
      </c>
      <c r="D43" s="37" t="s">
        <v>132</v>
      </c>
    </row>
    <row r="44" spans="1:4" x14ac:dyDescent="0.2">
      <c r="A44" s="32" t="s">
        <v>38</v>
      </c>
      <c r="B44" s="2" t="s">
        <v>23</v>
      </c>
      <c r="C44" s="36" t="s">
        <v>52</v>
      </c>
      <c r="D44" s="37" t="s">
        <v>69</v>
      </c>
    </row>
    <row r="45" spans="1:4" x14ac:dyDescent="0.2">
      <c r="A45" s="32" t="s">
        <v>102</v>
      </c>
      <c r="B45" s="2" t="s">
        <v>103</v>
      </c>
      <c r="C45" s="36" t="s">
        <v>104</v>
      </c>
      <c r="D45" s="37" t="s">
        <v>105</v>
      </c>
    </row>
    <row r="46" spans="1:4" x14ac:dyDescent="0.2">
      <c r="A46" s="32" t="s">
        <v>36</v>
      </c>
      <c r="B46" s="2" t="s">
        <v>18</v>
      </c>
      <c r="C46" s="36" t="s">
        <v>55</v>
      </c>
      <c r="D46" s="37" t="s">
        <v>66</v>
      </c>
    </row>
    <row r="47" spans="1:4" x14ac:dyDescent="0.2">
      <c r="A47" s="32" t="s">
        <v>35</v>
      </c>
      <c r="B47" s="2" t="s">
        <v>19</v>
      </c>
      <c r="C47" s="36" t="s">
        <v>50</v>
      </c>
      <c r="D47" s="37" t="s">
        <v>67</v>
      </c>
    </row>
    <row r="48" spans="1:4" x14ac:dyDescent="0.2">
      <c r="A48" s="32" t="s">
        <v>37</v>
      </c>
      <c r="B48" s="2" t="s">
        <v>20</v>
      </c>
      <c r="C48" s="36" t="s">
        <v>51</v>
      </c>
      <c r="D48" s="37" t="s">
        <v>68</v>
      </c>
    </row>
    <row r="49" spans="1:4" x14ac:dyDescent="0.2">
      <c r="A49" s="2" t="s">
        <v>21</v>
      </c>
      <c r="B49" s="2" t="s">
        <v>21</v>
      </c>
      <c r="C49" s="2" t="s">
        <v>21</v>
      </c>
      <c r="D49" s="2" t="s">
        <v>21</v>
      </c>
    </row>
    <row r="50" spans="1:4" x14ac:dyDescent="0.2">
      <c r="A50" s="2" t="s">
        <v>22</v>
      </c>
      <c r="B50" s="2" t="s">
        <v>22</v>
      </c>
      <c r="C50" s="2" t="s">
        <v>22</v>
      </c>
      <c r="D50" s="2" t="s">
        <v>22</v>
      </c>
    </row>
    <row r="51" spans="1:4" x14ac:dyDescent="0.2">
      <c r="A51" s="2" t="s">
        <v>26</v>
      </c>
      <c r="B51" s="2" t="s">
        <v>26</v>
      </c>
      <c r="C51" s="2" t="s">
        <v>26</v>
      </c>
      <c r="D51" s="2" t="s">
        <v>26</v>
      </c>
    </row>
    <row r="52" spans="1:4" x14ac:dyDescent="0.2">
      <c r="A52" s="2" t="s">
        <v>38</v>
      </c>
      <c r="B52" s="2" t="s">
        <v>23</v>
      </c>
      <c r="C52" s="2" t="s">
        <v>52</v>
      </c>
      <c r="D52" s="2" t="s">
        <v>69</v>
      </c>
    </row>
    <row r="53" spans="1:4" x14ac:dyDescent="0.2">
      <c r="A53" s="2" t="s">
        <v>39</v>
      </c>
      <c r="B53" s="2" t="s">
        <v>24</v>
      </c>
      <c r="C53" s="2" t="s">
        <v>53</v>
      </c>
      <c r="D53" s="2" t="s">
        <v>65</v>
      </c>
    </row>
    <row r="54" spans="1:4" x14ac:dyDescent="0.2">
      <c r="A54" s="2" t="s">
        <v>40</v>
      </c>
      <c r="B54" s="2" t="s">
        <v>25</v>
      </c>
      <c r="C54" s="2" t="s">
        <v>54</v>
      </c>
      <c r="D54" s="2" t="s">
        <v>70</v>
      </c>
    </row>
    <row r="55" spans="1:4" x14ac:dyDescent="0.2">
      <c r="A55" s="32" t="s">
        <v>41</v>
      </c>
      <c r="B55" s="2" t="s">
        <v>27</v>
      </c>
      <c r="C55" t="s">
        <v>56</v>
      </c>
      <c r="D55" s="2" t="s">
        <v>71</v>
      </c>
    </row>
    <row r="56" spans="1:4" x14ac:dyDescent="0.2">
      <c r="A56" s="2" t="s">
        <v>43</v>
      </c>
      <c r="B56" s="2" t="s">
        <v>32</v>
      </c>
      <c r="C56" s="2" t="s">
        <v>58</v>
      </c>
      <c r="D56" s="2" t="s">
        <v>75</v>
      </c>
    </row>
    <row r="57" spans="1:4" x14ac:dyDescent="0.2">
      <c r="A57" s="2" t="s">
        <v>37</v>
      </c>
      <c r="B57" s="2" t="s">
        <v>28</v>
      </c>
      <c r="C57" s="2" t="s">
        <v>60</v>
      </c>
      <c r="D57" s="2" t="s">
        <v>73</v>
      </c>
    </row>
    <row r="58" spans="1:4" x14ac:dyDescent="0.2">
      <c r="A58" s="2" t="s">
        <v>21</v>
      </c>
      <c r="B58" s="2" t="s">
        <v>21</v>
      </c>
      <c r="C58" s="2" t="s">
        <v>21</v>
      </c>
      <c r="D58" s="2" t="s">
        <v>21</v>
      </c>
    </row>
    <row r="59" spans="1:4" x14ac:dyDescent="0.2">
      <c r="A59" s="2" t="s">
        <v>22</v>
      </c>
      <c r="B59" s="2" t="s">
        <v>22</v>
      </c>
      <c r="C59" s="2" t="s">
        <v>22</v>
      </c>
      <c r="D59" s="2" t="s">
        <v>22</v>
      </c>
    </row>
    <row r="60" spans="1:4" x14ac:dyDescent="0.2">
      <c r="A60" s="2" t="s">
        <v>26</v>
      </c>
      <c r="B60" s="2" t="s">
        <v>26</v>
      </c>
      <c r="C60" s="2" t="s">
        <v>26</v>
      </c>
      <c r="D60" s="2" t="s">
        <v>26</v>
      </c>
    </row>
    <row r="61" spans="1:4" x14ac:dyDescent="0.2">
      <c r="A61" s="2" t="s">
        <v>29</v>
      </c>
      <c r="B61" s="2" t="s">
        <v>29</v>
      </c>
      <c r="C61" s="2" t="s">
        <v>29</v>
      </c>
      <c r="D61" s="2" t="s">
        <v>29</v>
      </c>
    </row>
    <row r="62" spans="1:4" x14ac:dyDescent="0.2">
      <c r="A62" s="2" t="s">
        <v>38</v>
      </c>
      <c r="B62" s="2" t="s">
        <v>23</v>
      </c>
      <c r="C62" s="2" t="s">
        <v>52</v>
      </c>
      <c r="D62" s="2" t="s">
        <v>69</v>
      </c>
    </row>
    <row r="63" spans="1:4" x14ac:dyDescent="0.2">
      <c r="A63" s="32" t="s">
        <v>42</v>
      </c>
      <c r="B63" s="2" t="s">
        <v>31</v>
      </c>
      <c r="C63" t="s">
        <v>57</v>
      </c>
      <c r="D63" s="2" t="s">
        <v>72</v>
      </c>
    </row>
    <row r="64" spans="1:4" x14ac:dyDescent="0.2">
      <c r="A64" s="2" t="s">
        <v>44</v>
      </c>
      <c r="B64" s="2" t="s">
        <v>30</v>
      </c>
      <c r="C64" t="s">
        <v>59</v>
      </c>
      <c r="D64" s="2" t="s">
        <v>74</v>
      </c>
    </row>
    <row r="65" spans="1:4" x14ac:dyDescent="0.2">
      <c r="A65" s="31" t="s">
        <v>37</v>
      </c>
      <c r="B65" s="2" t="s">
        <v>28</v>
      </c>
      <c r="C65" t="s">
        <v>60</v>
      </c>
      <c r="D65" s="2" t="s">
        <v>73</v>
      </c>
    </row>
    <row r="66" spans="1:4" x14ac:dyDescent="0.2">
      <c r="A66" s="2" t="s">
        <v>21</v>
      </c>
      <c r="B66" s="2" t="s">
        <v>21</v>
      </c>
      <c r="C66" s="2" t="s">
        <v>21</v>
      </c>
      <c r="D66" s="2" t="s">
        <v>21</v>
      </c>
    </row>
    <row r="67" spans="1:4" x14ac:dyDescent="0.2">
      <c r="A67" s="2" t="s">
        <v>22</v>
      </c>
      <c r="B67" s="2" t="s">
        <v>22</v>
      </c>
      <c r="C67" s="2" t="s">
        <v>22</v>
      </c>
      <c r="D67" s="2" t="s">
        <v>22</v>
      </c>
    </row>
    <row r="68" spans="1:4" x14ac:dyDescent="0.2">
      <c r="A68" s="2" t="s">
        <v>26</v>
      </c>
      <c r="B68" s="2" t="s">
        <v>26</v>
      </c>
      <c r="C68" s="2" t="s">
        <v>26</v>
      </c>
      <c r="D68" s="2" t="s">
        <v>26</v>
      </c>
    </row>
    <row r="69" spans="1:4" x14ac:dyDescent="0.2">
      <c r="A69" s="2" t="s">
        <v>38</v>
      </c>
      <c r="B69" s="2" t="s">
        <v>23</v>
      </c>
      <c r="C69" s="2" t="s">
        <v>52</v>
      </c>
      <c r="D69" s="2" t="s">
        <v>69</v>
      </c>
    </row>
    <row r="70" spans="1:4" x14ac:dyDescent="0.2">
      <c r="A70" t="s">
        <v>150</v>
      </c>
      <c r="B70" t="s">
        <v>148</v>
      </c>
      <c r="C70" t="s">
        <v>152</v>
      </c>
      <c r="D70" t="s">
        <v>153</v>
      </c>
    </row>
    <row r="71" spans="1:4" x14ac:dyDescent="0.2">
      <c r="A71" t="s">
        <v>134</v>
      </c>
      <c r="B71" t="s">
        <v>135</v>
      </c>
      <c r="C71" t="s">
        <v>136</v>
      </c>
      <c r="D71" t="s">
        <v>137</v>
      </c>
    </row>
    <row r="72" spans="1:4" x14ac:dyDescent="0.2">
      <c r="A72" t="s">
        <v>138</v>
      </c>
      <c r="B72" t="s">
        <v>139</v>
      </c>
      <c r="C72" t="s">
        <v>140</v>
      </c>
      <c r="D72" t="s">
        <v>141</v>
      </c>
    </row>
    <row r="73" spans="1:4" x14ac:dyDescent="0.2">
      <c r="A73" t="s">
        <v>127</v>
      </c>
      <c r="B73" t="s">
        <v>127</v>
      </c>
      <c r="C73" t="s">
        <v>127</v>
      </c>
      <c r="D73" t="s">
        <v>127</v>
      </c>
    </row>
    <row r="74" spans="1:4" x14ac:dyDescent="0.2">
      <c r="A74" t="s">
        <v>89</v>
      </c>
      <c r="B74" t="s">
        <v>89</v>
      </c>
      <c r="C74" t="s">
        <v>89</v>
      </c>
      <c r="D74" t="s">
        <v>89</v>
      </c>
    </row>
    <row r="75" spans="1:4" x14ac:dyDescent="0.2">
      <c r="A75" t="s">
        <v>90</v>
      </c>
      <c r="B75" t="s">
        <v>90</v>
      </c>
      <c r="C75" t="s">
        <v>90</v>
      </c>
      <c r="D75" t="s">
        <v>90</v>
      </c>
    </row>
    <row r="76" spans="1:4" x14ac:dyDescent="0.2">
      <c r="A76" t="s">
        <v>142</v>
      </c>
      <c r="B76" t="s">
        <v>143</v>
      </c>
      <c r="C76" t="s">
        <v>144</v>
      </c>
      <c r="D76" t="s">
        <v>145</v>
      </c>
    </row>
    <row r="77" spans="1:4" x14ac:dyDescent="0.2">
      <c r="A77" t="s">
        <v>146</v>
      </c>
      <c r="B77" t="s">
        <v>146</v>
      </c>
      <c r="C77" t="s">
        <v>146</v>
      </c>
      <c r="D77" t="s">
        <v>146</v>
      </c>
    </row>
    <row r="78" spans="1:4" x14ac:dyDescent="0.2">
      <c r="A78" t="s">
        <v>147</v>
      </c>
      <c r="B78" t="s">
        <v>147</v>
      </c>
      <c r="C78" t="s">
        <v>147</v>
      </c>
      <c r="D78" t="s">
        <v>147</v>
      </c>
    </row>
    <row r="79" spans="1:4" x14ac:dyDescent="0.2">
      <c r="A79" t="s">
        <v>38</v>
      </c>
      <c r="B79" t="s">
        <v>23</v>
      </c>
      <c r="C79" t="s">
        <v>52</v>
      </c>
      <c r="D79" t="s">
        <v>69</v>
      </c>
    </row>
    <row r="80" spans="1:4" x14ac:dyDescent="0.2">
      <c r="A80" t="s">
        <v>102</v>
      </c>
      <c r="B80" t="s">
        <v>103</v>
      </c>
      <c r="C80" t="s">
        <v>104</v>
      </c>
      <c r="D80" t="s">
        <v>105</v>
      </c>
    </row>
    <row r="81" spans="1:5" x14ac:dyDescent="0.2">
      <c r="A81" s="82"/>
      <c r="B81" s="82"/>
      <c r="C81" s="82"/>
      <c r="D81" s="82"/>
      <c r="E81" s="82"/>
    </row>
    <row r="82" spans="1:5" x14ac:dyDescent="0.2">
      <c r="A82" s="60" t="s">
        <v>200</v>
      </c>
      <c r="B82" s="60" t="s">
        <v>201</v>
      </c>
      <c r="C82" s="60" t="s">
        <v>202</v>
      </c>
      <c r="D82" s="60" t="s">
        <v>203</v>
      </c>
      <c r="E82" s="82" t="str">
        <f>IF(desc!$B$1=1,desc!$A82,IF(desc!$B$1=2,desc!$B82,IF(desc!$B$1=3,desc!$C82,desc!$D82)))</f>
        <v>Market shares according to the number of contracts for access to the real-time voice service as of 31.12.2016</v>
      </c>
    </row>
    <row r="83" spans="1:5" x14ac:dyDescent="0.2">
      <c r="A83" s="60" t="s">
        <v>190</v>
      </c>
      <c r="B83" s="60" t="s">
        <v>186</v>
      </c>
      <c r="C83" s="60" t="s">
        <v>191</v>
      </c>
      <c r="D83" s="60" t="s">
        <v>192</v>
      </c>
      <c r="E83" s="82" t="str">
        <f>IF(desc!$B$1=1,desc!$A83,IF(desc!$B$1=2,desc!$B83,IF(desc!$B$1=3,desc!$C83,desc!$D83)))</f>
        <v>Customers with prepaid cards or subscription</v>
      </c>
    </row>
    <row r="84" spans="1:5" x14ac:dyDescent="0.2">
      <c r="A84" s="60" t="s">
        <v>189</v>
      </c>
      <c r="B84" s="60" t="s">
        <v>187</v>
      </c>
      <c r="C84" s="60" t="s">
        <v>194</v>
      </c>
      <c r="D84" s="60" t="s">
        <v>196</v>
      </c>
      <c r="E84" s="82" t="str">
        <f>IF(desc!$B$1=1,desc!$A84,IF(desc!$B$1=2,desc!$B84,IF(desc!$B$1=3,desc!$C84,desc!$D84)))</f>
        <v>Customers with prepaid cards</v>
      </c>
    </row>
    <row r="85" spans="1:5" x14ac:dyDescent="0.2">
      <c r="A85" s="60" t="s">
        <v>193</v>
      </c>
      <c r="B85" s="60" t="s">
        <v>188</v>
      </c>
      <c r="C85" s="60" t="s">
        <v>195</v>
      </c>
      <c r="D85" s="60" t="s">
        <v>197</v>
      </c>
      <c r="E85" s="82" t="str">
        <f>IF(desc!$B$1=1,desc!$A85,IF(desc!$B$1=2,desc!$B85,IF(desc!$B$1=3,desc!$C85,desc!$D85)))</f>
        <v>Customers with subscription</v>
      </c>
    </row>
    <row r="86" spans="1:5" x14ac:dyDescent="0.2">
      <c r="A86" t="s">
        <v>205</v>
      </c>
      <c r="B86" s="60" t="s">
        <v>206</v>
      </c>
      <c r="C86" t="s">
        <v>207</v>
      </c>
      <c r="D86" t="s">
        <v>204</v>
      </c>
      <c r="E86" s="82" t="str">
        <f>IF(desc!$B$1=1,desc!$A86,IF(desc!$B$1=2,desc!$B86,IF(desc!$B$1=3,desc!$C86,desc!$D86)))</f>
        <v>Market shares according to the number of subscribers to broadband internet as of 31.12.2016</v>
      </c>
    </row>
    <row r="87" spans="1:5" x14ac:dyDescent="0.2">
      <c r="A87" s="60"/>
      <c r="B87" s="60"/>
      <c r="C87" s="60"/>
      <c r="D87" s="60"/>
      <c r="E87" s="82"/>
    </row>
    <row r="88" spans="1:5" x14ac:dyDescent="0.2">
      <c r="A88" t="s">
        <v>21</v>
      </c>
      <c r="B88" t="s">
        <v>21</v>
      </c>
      <c r="C88" t="s">
        <v>21</v>
      </c>
      <c r="D88" t="s">
        <v>21</v>
      </c>
      <c r="E88" s="82" t="str">
        <f>IF(desc!$B$1=1,desc!$A88,IF(desc!$B$1=2,desc!$B88,IF(desc!$B$1=3,desc!$C88,desc!$D88)))</f>
        <v>Swisscom</v>
      </c>
    </row>
    <row r="89" spans="1:5" x14ac:dyDescent="0.2">
      <c r="A89" t="s">
        <v>178</v>
      </c>
      <c r="B89" t="s">
        <v>178</v>
      </c>
      <c r="C89" t="s">
        <v>178</v>
      </c>
      <c r="D89" t="s">
        <v>178</v>
      </c>
      <c r="E89" s="82" t="str">
        <f>IF(desc!$B$1=1,desc!$A89,IF(desc!$B$1=2,desc!$B89,IF(desc!$B$1=3,desc!$C89,desc!$D89)))</f>
        <v>Cablecom</v>
      </c>
    </row>
    <row r="90" spans="1:5" x14ac:dyDescent="0.2">
      <c r="A90" t="s">
        <v>22</v>
      </c>
      <c r="B90" t="s">
        <v>22</v>
      </c>
      <c r="C90" t="s">
        <v>22</v>
      </c>
      <c r="D90" t="s">
        <v>22</v>
      </c>
      <c r="E90" s="82" t="str">
        <f>IF(desc!$B$1=1,desc!$A90,IF(desc!$B$1=2,desc!$B90,IF(desc!$B$1=3,desc!$C90,desc!$D90)))</f>
        <v>Sunrise</v>
      </c>
    </row>
    <row r="91" spans="1:5" x14ac:dyDescent="0.2">
      <c r="A91" t="s">
        <v>38</v>
      </c>
      <c r="B91" t="s">
        <v>23</v>
      </c>
      <c r="C91" t="s">
        <v>52</v>
      </c>
      <c r="D91" t="s">
        <v>69</v>
      </c>
      <c r="E91" s="82" t="str">
        <f>IF(desc!$B$1=1,desc!$A91,IF(desc!$B$1=2,desc!$B91,IF(desc!$B$1=3,desc!$C91,desc!$D91)))</f>
        <v>Others</v>
      </c>
    </row>
    <row r="92" spans="1:5" x14ac:dyDescent="0.2">
      <c r="A92" t="s">
        <v>179</v>
      </c>
      <c r="B92" t="s">
        <v>179</v>
      </c>
      <c r="C92" t="s">
        <v>179</v>
      </c>
      <c r="D92" t="s">
        <v>179</v>
      </c>
      <c r="E92" s="82" t="str">
        <f>IF(desc!$B$1=1,desc!$A92,IF(desc!$B$1=2,desc!$B92,IF(desc!$B$1=3,desc!$C92,desc!$D92)))</f>
        <v>Finecom Telecommunications</v>
      </c>
    </row>
    <row r="93" spans="1:5" x14ac:dyDescent="0.2">
      <c r="A93" t="s">
        <v>180</v>
      </c>
      <c r="B93" t="s">
        <v>180</v>
      </c>
      <c r="C93" t="s">
        <v>180</v>
      </c>
      <c r="D93" t="s">
        <v>180</v>
      </c>
      <c r="E93" s="82" t="str">
        <f>IF(desc!$B$1=1,desc!$A93,IF(desc!$B$1=2,desc!$B93,IF(desc!$B$1=3,desc!$C93,desc!$D93)))</f>
        <v>Netstream</v>
      </c>
    </row>
    <row r="94" spans="1:5" x14ac:dyDescent="0.2">
      <c r="A94" t="s">
        <v>96</v>
      </c>
      <c r="B94" t="s">
        <v>96</v>
      </c>
      <c r="C94" t="s">
        <v>96</v>
      </c>
      <c r="D94" t="s">
        <v>96</v>
      </c>
      <c r="E94" s="82" t="str">
        <f>IF(desc!$B$1=1,desc!$A94,IF(desc!$B$1=2,desc!$B94,IF(desc!$B$1=3,desc!$C94,desc!$D94)))</f>
        <v>The Phone House/Talk Talk</v>
      </c>
    </row>
    <row r="95" spans="1:5" x14ac:dyDescent="0.2">
      <c r="A95" t="s">
        <v>181</v>
      </c>
      <c r="B95" t="s">
        <v>181</v>
      </c>
      <c r="C95" t="s">
        <v>181</v>
      </c>
      <c r="D95" t="s">
        <v>181</v>
      </c>
      <c r="E95" s="82" t="str">
        <f>IF(desc!$B$1=1,desc!$A95,IF(desc!$B$1=2,desc!$B95,IF(desc!$B$1=3,desc!$C95,desc!$D95)))</f>
        <v>Primacall</v>
      </c>
    </row>
    <row r="96" spans="1:5" x14ac:dyDescent="0.2">
      <c r="A96" t="s">
        <v>99</v>
      </c>
      <c r="B96" t="s">
        <v>100</v>
      </c>
      <c r="C96" t="s">
        <v>100</v>
      </c>
      <c r="D96" t="s">
        <v>100</v>
      </c>
      <c r="E96" s="82" t="str">
        <f>IF(desc!$B$1=1,desc!$A96,IF(desc!$B$1=2,desc!$B96,IF(desc!$B$1=3,desc!$C96,desc!$D96)))</f>
        <v>TelCommunication Services (ex-Tele2)</v>
      </c>
    </row>
    <row r="97" spans="1:5" x14ac:dyDescent="0.2">
      <c r="A97" t="s">
        <v>182</v>
      </c>
      <c r="B97" t="s">
        <v>182</v>
      </c>
      <c r="C97" t="s">
        <v>182</v>
      </c>
      <c r="D97" t="s">
        <v>182</v>
      </c>
      <c r="E97" s="82" t="str">
        <f>IF(desc!$B$1=1,desc!$A97,IF(desc!$B$1=2,desc!$B97,IF(desc!$B$1=3,desc!$C97,desc!$D97)))</f>
        <v>Salt</v>
      </c>
    </row>
    <row r="98" spans="1:5" x14ac:dyDescent="0.2">
      <c r="A98" t="s">
        <v>38</v>
      </c>
      <c r="B98" t="s">
        <v>23</v>
      </c>
      <c r="C98" t="s">
        <v>52</v>
      </c>
      <c r="D98" t="s">
        <v>69</v>
      </c>
      <c r="E98" s="82" t="str">
        <f>IF(desc!$B$1=1,desc!$A98,IF(desc!$B$1=2,desc!$B98,IF(desc!$B$1=3,desc!$C98,desc!$D98)))</f>
        <v>Others</v>
      </c>
    </row>
    <row r="100" spans="1:5" x14ac:dyDescent="0.2">
      <c r="A100" t="s">
        <v>21</v>
      </c>
      <c r="B100" t="s">
        <v>21</v>
      </c>
      <c r="C100" t="s">
        <v>21</v>
      </c>
      <c r="D100" t="s">
        <v>21</v>
      </c>
      <c r="E100" s="82" t="str">
        <f>IF(desc!$B$1=1,desc!$A100,IF(desc!$B$1=2,desc!$B100,IF(desc!$B$1=3,desc!$C100,desc!$D100)))</f>
        <v>Swisscom</v>
      </c>
    </row>
    <row r="101" spans="1:5" x14ac:dyDescent="0.2">
      <c r="A101" t="s">
        <v>22</v>
      </c>
      <c r="B101" t="s">
        <v>22</v>
      </c>
      <c r="C101" t="s">
        <v>22</v>
      </c>
      <c r="D101" t="s">
        <v>22</v>
      </c>
      <c r="E101" s="82" t="str">
        <f>IF(desc!$B$1=1,desc!$A101,IF(desc!$B$1=2,desc!$B101,IF(desc!$B$1=3,desc!$C101,desc!$D101)))</f>
        <v>Sunrise</v>
      </c>
    </row>
    <row r="102" spans="1:5" x14ac:dyDescent="0.2">
      <c r="A102" t="s">
        <v>182</v>
      </c>
      <c r="B102" t="s">
        <v>182</v>
      </c>
      <c r="C102" t="s">
        <v>182</v>
      </c>
      <c r="D102" t="s">
        <v>182</v>
      </c>
      <c r="E102" s="82" t="str">
        <f>IF(desc!$B$1=1,desc!$A102,IF(desc!$B$1=2,desc!$B102,IF(desc!$B$1=3,desc!$C102,desc!$D102)))</f>
        <v>Salt</v>
      </c>
    </row>
    <row r="103" spans="1:5" x14ac:dyDescent="0.2">
      <c r="A103" t="s">
        <v>38</v>
      </c>
      <c r="B103" t="s">
        <v>23</v>
      </c>
      <c r="C103" t="s">
        <v>52</v>
      </c>
      <c r="D103" t="s">
        <v>69</v>
      </c>
      <c r="E103" s="82" t="str">
        <f>IF(desc!$B$1=1,desc!$A103,IF(desc!$B$1=2,desc!$B103,IF(desc!$B$1=3,desc!$C103,desc!$D103)))</f>
        <v>Others</v>
      </c>
    </row>
    <row r="105" spans="1:5" x14ac:dyDescent="0.2">
      <c r="A105" s="17" t="s">
        <v>21</v>
      </c>
      <c r="B105" s="17" t="s">
        <v>21</v>
      </c>
      <c r="C105" s="17" t="s">
        <v>21</v>
      </c>
      <c r="D105" s="17" t="s">
        <v>21</v>
      </c>
      <c r="E105" s="82" t="str">
        <f>IF(desc!$B$1=1,desc!$A105,IF(desc!$B$1=2,desc!$B105,IF(desc!$B$1=3,desc!$C105,desc!$D105)))</f>
        <v>Swisscom</v>
      </c>
    </row>
    <row r="106" spans="1:5" x14ac:dyDescent="0.2">
      <c r="A106" s="17" t="s">
        <v>22</v>
      </c>
      <c r="B106" s="17" t="s">
        <v>22</v>
      </c>
      <c r="C106" s="17" t="s">
        <v>22</v>
      </c>
      <c r="D106" s="17" t="s">
        <v>22</v>
      </c>
      <c r="E106" s="82" t="str">
        <f>IF(desc!$B$1=1,desc!$A106,IF(desc!$B$1=2,desc!$B106,IF(desc!$B$1=3,desc!$C106,desc!$D106)))</f>
        <v>Sunrise</v>
      </c>
    </row>
    <row r="107" spans="1:5" x14ac:dyDescent="0.2">
      <c r="A107" s="83" t="s">
        <v>182</v>
      </c>
      <c r="B107" s="83" t="s">
        <v>182</v>
      </c>
      <c r="C107" s="83" t="s">
        <v>182</v>
      </c>
      <c r="D107" s="83" t="s">
        <v>182</v>
      </c>
      <c r="E107" s="82" t="str">
        <f>IF(desc!$B$1=1,desc!$A107,IF(desc!$B$1=2,desc!$B107,IF(desc!$B$1=3,desc!$C107,desc!$D107)))</f>
        <v>Salt</v>
      </c>
    </row>
    <row r="108" spans="1:5" x14ac:dyDescent="0.2">
      <c r="A108" s="84" t="s">
        <v>29</v>
      </c>
      <c r="B108" s="84" t="s">
        <v>29</v>
      </c>
      <c r="C108" s="84" t="s">
        <v>29</v>
      </c>
      <c r="D108" s="84" t="s">
        <v>29</v>
      </c>
      <c r="E108" s="82" t="str">
        <f>IF(desc!$B$1=1,desc!$A108,IF(desc!$B$1=2,desc!$B108,IF(desc!$B$1=3,desc!$C108,desc!$D108)))</f>
        <v>Lycamobile</v>
      </c>
    </row>
    <row r="109" spans="1:5" x14ac:dyDescent="0.2">
      <c r="A109" s="98" t="s">
        <v>208</v>
      </c>
      <c r="B109" s="98" t="s">
        <v>208</v>
      </c>
      <c r="C109" s="98" t="s">
        <v>208</v>
      </c>
      <c r="D109" s="98" t="s">
        <v>208</v>
      </c>
      <c r="E109" s="82" t="s">
        <v>208</v>
      </c>
    </row>
    <row r="110" spans="1:5" x14ac:dyDescent="0.2">
      <c r="A110" t="s">
        <v>38</v>
      </c>
      <c r="B110" t="s">
        <v>23</v>
      </c>
      <c r="C110" t="s">
        <v>52</v>
      </c>
      <c r="D110" t="s">
        <v>69</v>
      </c>
      <c r="E110" s="82" t="str">
        <f>IF(desc!$B$1=1,desc!$A110,IF(desc!$B$1=2,desc!$B110,IF(desc!$B$1=3,desc!$C110,desc!$D110)))</f>
        <v>Others</v>
      </c>
    </row>
    <row r="112" spans="1:5" x14ac:dyDescent="0.2">
      <c r="A112" t="s">
        <v>21</v>
      </c>
      <c r="B112" t="s">
        <v>21</v>
      </c>
      <c r="C112" t="s">
        <v>21</v>
      </c>
      <c r="D112" t="s">
        <v>21</v>
      </c>
      <c r="E112" s="82" t="str">
        <f>IF(desc!$B$1=1,desc!$A112,IF(desc!$B$1=2,desc!$B112,IF(desc!$B$1=3,desc!$C112,desc!$D112)))</f>
        <v>Swisscom</v>
      </c>
    </row>
    <row r="113" spans="1:5" x14ac:dyDescent="0.2">
      <c r="A113" t="s">
        <v>178</v>
      </c>
      <c r="B113" t="s">
        <v>178</v>
      </c>
      <c r="C113" t="s">
        <v>178</v>
      </c>
      <c r="D113" t="s">
        <v>178</v>
      </c>
      <c r="E113" s="82" t="str">
        <f>IF(desc!$B$1=1,desc!$A113,IF(desc!$B$1=2,desc!$B113,IF(desc!$B$1=3,desc!$C113,desc!$D113)))</f>
        <v>Cablecom</v>
      </c>
    </row>
    <row r="114" spans="1:5" x14ac:dyDescent="0.2">
      <c r="A114" t="s">
        <v>22</v>
      </c>
      <c r="B114" t="s">
        <v>22</v>
      </c>
      <c r="C114" t="s">
        <v>22</v>
      </c>
      <c r="D114" t="s">
        <v>22</v>
      </c>
      <c r="E114" s="82" t="str">
        <f>IF(desc!$B$1=1,desc!$A114,IF(desc!$B$1=2,desc!$B114,IF(desc!$B$1=3,desc!$C114,desc!$D114)))</f>
        <v>Sunrise</v>
      </c>
    </row>
    <row r="115" spans="1:5" x14ac:dyDescent="0.2">
      <c r="A115" t="s">
        <v>183</v>
      </c>
      <c r="B115" t="s">
        <v>183</v>
      </c>
      <c r="C115" t="s">
        <v>183</v>
      </c>
      <c r="D115" t="s">
        <v>183</v>
      </c>
      <c r="E115" s="82" t="str">
        <f>IF(desc!$B$1=1,desc!$A115,IF(desc!$B$1=2,desc!$B115,IF(desc!$B$1=3,desc!$C115,desc!$D115)))</f>
        <v>Quickline</v>
      </c>
    </row>
    <row r="116" spans="1:5" x14ac:dyDescent="0.2">
      <c r="A116" t="s">
        <v>184</v>
      </c>
      <c r="B116" t="s">
        <v>184</v>
      </c>
      <c r="C116" t="s">
        <v>184</v>
      </c>
      <c r="D116" t="s">
        <v>184</v>
      </c>
      <c r="E116" s="82" t="str">
        <f>IF(desc!$B$1=1,desc!$A116,IF(desc!$B$1=2,desc!$B116,IF(desc!$B$1=3,desc!$C116,desc!$D116)))</f>
        <v>ImproWare</v>
      </c>
    </row>
    <row r="117" spans="1:5" x14ac:dyDescent="0.2">
      <c r="A117" t="s">
        <v>185</v>
      </c>
      <c r="B117" t="s">
        <v>185</v>
      </c>
      <c r="C117" t="s">
        <v>185</v>
      </c>
      <c r="D117" t="s">
        <v>185</v>
      </c>
      <c r="E117" s="82" t="str">
        <f>IF(desc!$B$1=1,desc!$A117,IF(desc!$B$1=2,desc!$B117,IF(desc!$B$1=3,desc!$C117,desc!$D117)))</f>
        <v>green.ch</v>
      </c>
    </row>
    <row r="118" spans="1:5" x14ac:dyDescent="0.2">
      <c r="A118" t="s">
        <v>38</v>
      </c>
      <c r="B118" t="s">
        <v>23</v>
      </c>
      <c r="C118" t="s">
        <v>52</v>
      </c>
      <c r="D118" t="s">
        <v>69</v>
      </c>
      <c r="E118" s="82" t="str">
        <f>IF(desc!$B$1=1,desc!$A118,IF(desc!$B$1=2,desc!$B118,IF(desc!$B$1=3,desc!$C118,desc!$D118)))</f>
        <v>Others</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32"/>
  <sheetViews>
    <sheetView showGridLines="0" zoomScale="120" zoomScaleNormal="120" workbookViewId="0">
      <pane xSplit="1" ySplit="4" topLeftCell="D5" activePane="bottomRight" state="frozen"/>
      <selection pane="topRight" activeCell="B1" sqref="B1"/>
      <selection pane="bottomLeft" activeCell="A7" sqref="A7"/>
      <selection pane="bottomRight" activeCell="F15" sqref="F15"/>
    </sheetView>
  </sheetViews>
  <sheetFormatPr baseColWidth="10" defaultColWidth="11.5703125" defaultRowHeight="12.75" x14ac:dyDescent="0.2"/>
  <cols>
    <col min="1" max="1" width="53.140625" style="4" customWidth="1"/>
    <col min="2" max="16384" width="11.5703125" style="4"/>
  </cols>
  <sheetData>
    <row r="1" spans="1:12" ht="31.15" customHeight="1" x14ac:dyDescent="0.2">
      <c r="A1" s="12" t="str">
        <f>IF(desc!$B$1=1,desc!$A16,IF(desc!$B$1=2,desc!$B16,IF(desc!$B$1=3,desc!$C16,desc!$D16)))</f>
        <v>Table SM1: Market shares in fixed telephony services</v>
      </c>
    </row>
    <row r="2" spans="1:12" ht="41.45" customHeight="1" x14ac:dyDescent="0.2">
      <c r="A2" s="65" t="str">
        <f>IF(desc!$B$1=1,desc!$A17,IF(desc!$B$1=2,desc!$B17,IF(desc!$B$1=3,desc!$C17,desc!$D17)))</f>
        <v>Market shares according to the number of contracts concluded with TSPs for access to the real-time voice service as of 31.12.</v>
      </c>
      <c r="B2" s="6"/>
      <c r="C2" s="6"/>
      <c r="D2" s="6"/>
      <c r="E2" s="6"/>
      <c r="F2" s="6"/>
      <c r="G2" s="6"/>
      <c r="H2" s="6"/>
      <c r="I2" s="6"/>
    </row>
    <row r="3" spans="1:12" ht="4.9000000000000004" customHeight="1" x14ac:dyDescent="0.2">
      <c r="A3" s="14"/>
      <c r="B3" s="6"/>
      <c r="C3" s="6"/>
      <c r="D3" s="6"/>
      <c r="E3" s="6"/>
      <c r="F3" s="6"/>
      <c r="G3" s="6"/>
      <c r="H3" s="6"/>
      <c r="I3" s="6"/>
    </row>
    <row r="4" spans="1:12" x14ac:dyDescent="0.2">
      <c r="A4" s="85" t="str">
        <f>IF(desc!$B$1=1,desc!$A18,IF(desc!$B$1=2,desc!$B18,IF(desc!$B$1=3,desc!$C18,desc!$D18)))</f>
        <v>Market shares in % as of 31.12</v>
      </c>
      <c r="B4" s="7">
        <v>2007</v>
      </c>
      <c r="C4" s="7">
        <v>2008</v>
      </c>
      <c r="D4" s="7">
        <v>2009</v>
      </c>
      <c r="E4" s="7">
        <v>2010</v>
      </c>
      <c r="F4" s="7">
        <v>2011</v>
      </c>
      <c r="G4" s="7">
        <v>2012</v>
      </c>
      <c r="H4" s="7">
        <v>2013</v>
      </c>
      <c r="I4" s="7">
        <v>2014</v>
      </c>
      <c r="J4" s="7">
        <v>2015</v>
      </c>
      <c r="K4" s="7">
        <v>2016</v>
      </c>
      <c r="L4" s="7">
        <v>2017</v>
      </c>
    </row>
    <row r="5" spans="1:12" x14ac:dyDescent="0.2">
      <c r="A5" s="86" t="str">
        <f>IF(desc!$B$1=1,desc!$A19,IF(desc!$B$1=2,desc!$B19,IF(desc!$B$1=3,desc!$C19,desc!$D19)))</f>
        <v>Swisscom AG</v>
      </c>
      <c r="B5" s="87">
        <v>0.67811999999999995</v>
      </c>
      <c r="C5" s="87">
        <v>0.68311999999999995</v>
      </c>
      <c r="D5" s="87">
        <v>0.68237999999999999</v>
      </c>
      <c r="E5" s="87">
        <v>0.65342999999999996</v>
      </c>
      <c r="F5" s="87">
        <v>0.63621000000000005</v>
      </c>
      <c r="G5" s="87">
        <v>0.64000999999999997</v>
      </c>
      <c r="H5" s="87">
        <v>0.63429000000000002</v>
      </c>
      <c r="I5" s="87">
        <v>0.62307000000000001</v>
      </c>
      <c r="J5" s="88">
        <v>0.60240000000000005</v>
      </c>
      <c r="K5" s="88">
        <v>0.60251953517696522</v>
      </c>
      <c r="L5" s="88">
        <v>0.56136483664407777</v>
      </c>
    </row>
    <row r="6" spans="1:12" x14ac:dyDescent="0.2">
      <c r="A6" s="86" t="str">
        <f>IF(desc!$B$1=1,desc!$A20,IF(desc!$B$1=2,desc!$B20,IF(desc!$B$1=3,desc!$C20,desc!$D20)))</f>
        <v>Cablecom GmbH</v>
      </c>
      <c r="B6" s="87">
        <v>7.1720000000000006E-2</v>
      </c>
      <c r="C6" s="87">
        <v>7.7740000000000004E-2</v>
      </c>
      <c r="D6" s="87">
        <v>7.5990000000000002E-2</v>
      </c>
      <c r="E6" s="87">
        <v>8.1750000000000003E-2</v>
      </c>
      <c r="F6" s="87">
        <v>8.7410000000000002E-2</v>
      </c>
      <c r="G6" s="87">
        <v>0.10083</v>
      </c>
      <c r="H6" s="87">
        <v>0.11337999999999999</v>
      </c>
      <c r="I6" s="87">
        <v>0.11826</v>
      </c>
      <c r="J6" s="88">
        <v>0.12989000000000001</v>
      </c>
      <c r="K6" s="88">
        <v>0.13463003351746777</v>
      </c>
      <c r="L6" s="88">
        <v>0.15050418765618617</v>
      </c>
    </row>
    <row r="7" spans="1:12" x14ac:dyDescent="0.2">
      <c r="A7" s="86" t="str">
        <f>IF(desc!$B$1=1,desc!$A21,IF(desc!$B$1=2,desc!$B21,IF(desc!$B$1=3,desc!$C21,desc!$D21)))</f>
        <v>Sunrise Communications AG</v>
      </c>
      <c r="B7" s="87">
        <v>0.11423999999999999</v>
      </c>
      <c r="C7" s="87">
        <v>0.10793999999999999</v>
      </c>
      <c r="D7" s="87">
        <v>0.11012</v>
      </c>
      <c r="E7" s="87">
        <v>0.11351</v>
      </c>
      <c r="F7" s="87">
        <v>0.11801</v>
      </c>
      <c r="G7" s="87">
        <v>9.7919999999999993E-2</v>
      </c>
      <c r="H7" s="87">
        <v>9.4759999999999997E-2</v>
      </c>
      <c r="I7" s="87">
        <v>9.0810000000000002E-2</v>
      </c>
      <c r="J7" s="88">
        <v>9.5320000000000002E-2</v>
      </c>
      <c r="K7" s="88">
        <v>0.10602899821774774</v>
      </c>
      <c r="L7" s="88">
        <v>0.1241869534856144</v>
      </c>
    </row>
    <row r="8" spans="1:12" x14ac:dyDescent="0.2">
      <c r="A8" s="86" t="str">
        <f>IF(desc!$B$1=1,desc!$A22,IF(desc!$B$1=2,desc!$B22,IF(desc!$B$1=3,desc!$C22,desc!$D22)))</f>
        <v>Finecom Telecommunications AG</v>
      </c>
      <c r="B8" s="87">
        <v>1.6900000000000001E-3</v>
      </c>
      <c r="C8" s="87">
        <v>3.62E-3</v>
      </c>
      <c r="D8" s="87">
        <v>4.81E-3</v>
      </c>
      <c r="E8" s="87">
        <v>6.13E-3</v>
      </c>
      <c r="F8" s="87">
        <v>7.3400000000000002E-3</v>
      </c>
      <c r="G8" s="87">
        <v>9.7199999999999995E-3</v>
      </c>
      <c r="H8" s="87">
        <v>1.5689999999999999E-2</v>
      </c>
      <c r="I8" s="87">
        <v>1.9109999999999999E-2</v>
      </c>
      <c r="J8" s="88">
        <v>2.2880000000000001E-2</v>
      </c>
      <c r="K8" s="88">
        <v>2.6778103030114773E-2</v>
      </c>
      <c r="L8" s="88">
        <v>3.2657459825291071E-2</v>
      </c>
    </row>
    <row r="9" spans="1:12" x14ac:dyDescent="0.2">
      <c r="A9" s="86" t="str">
        <f>IF(desc!$B$1=1,desc!$A23,IF(desc!$B$1=2,desc!$B23,IF(desc!$B$1=3,desc!$C23,desc!$D23)))</f>
        <v>Netstream AG</v>
      </c>
      <c r="B9" s="89">
        <v>3.49E-3</v>
      </c>
      <c r="C9" s="89">
        <v>3.6600000000000001E-3</v>
      </c>
      <c r="D9" s="90">
        <v>4.3299999999999996E-3</v>
      </c>
      <c r="E9" s="90">
        <v>5.62E-3</v>
      </c>
      <c r="F9" s="90">
        <v>5.3800000000000002E-3</v>
      </c>
      <c r="G9" s="90">
        <v>9.1000000000000004E-3</v>
      </c>
      <c r="H9" s="90">
        <v>1.03E-2</v>
      </c>
      <c r="I9" s="90">
        <v>1.456E-2</v>
      </c>
      <c r="J9" s="88">
        <v>1.6559999999999998E-2</v>
      </c>
      <c r="K9" s="88">
        <v>1.805334591770915E-2</v>
      </c>
      <c r="L9" s="88">
        <v>1.7963881190901785E-2</v>
      </c>
    </row>
    <row r="10" spans="1:12" x14ac:dyDescent="0.2">
      <c r="A10" s="86" t="str">
        <f>IF(desc!$B$1=1,desc!$A24,IF(desc!$B$1=2,desc!$B24,IF(desc!$B$1=3,desc!$C24,desc!$D24)))</f>
        <v>netplus.ch AG</v>
      </c>
      <c r="B10" s="89">
        <v>0</v>
      </c>
      <c r="C10" s="89">
        <v>0</v>
      </c>
      <c r="D10" s="90">
        <v>0</v>
      </c>
      <c r="E10" s="90">
        <v>4.0000000000000001E-3</v>
      </c>
      <c r="F10" s="90">
        <v>6.0000000000000001E-3</v>
      </c>
      <c r="G10" s="90">
        <v>8.9999999999999993E-3</v>
      </c>
      <c r="H10" s="90">
        <v>1.0999999999999999E-2</v>
      </c>
      <c r="I10" s="90">
        <v>0.01</v>
      </c>
      <c r="J10" s="88">
        <v>1.0999999999999999E-2</v>
      </c>
      <c r="K10" s="88">
        <v>1.1853348699026033E-2</v>
      </c>
      <c r="L10" s="88">
        <v>1.3710072334239523E-2</v>
      </c>
    </row>
    <row r="11" spans="1:12" x14ac:dyDescent="0.2">
      <c r="A11" s="86" t="str">
        <f>IF(desc!$B$1=1,desc!$A26,IF(desc!$B$1=2,desc!$B26,IF(desc!$B$1=3,desc!$C26,desc!$D26)))</f>
        <v>Primacall AG</v>
      </c>
      <c r="B11" s="88">
        <v>0</v>
      </c>
      <c r="C11" s="88">
        <v>0</v>
      </c>
      <c r="D11" s="88">
        <v>3.0000000000000001E-5</v>
      </c>
      <c r="E11" s="88">
        <v>3.7599999999999999E-3</v>
      </c>
      <c r="F11" s="88">
        <v>6.2700000000000004E-3</v>
      </c>
      <c r="G11" s="88">
        <v>6.0299999999999998E-3</v>
      </c>
      <c r="H11" s="88">
        <v>1.1299999999999999E-2</v>
      </c>
      <c r="I11" s="88">
        <v>1.163E-2</v>
      </c>
      <c r="J11" s="88">
        <v>1.1849999999999999E-2</v>
      </c>
      <c r="K11" s="88">
        <v>5.1585630053402583E-3</v>
      </c>
      <c r="L11" s="88">
        <v>1.2089469153641086E-2</v>
      </c>
    </row>
    <row r="12" spans="1:12" ht="13.15" customHeight="1" x14ac:dyDescent="0.2">
      <c r="A12" s="11" t="str">
        <f>IF(desc!$B$1=1,desc!$A25,IF(desc!$B$1=2,desc!$B25,IF(desc!$B$1=3,desc!$C25,desc!$D25)))</f>
        <v>The Phone House/Talk Talk</v>
      </c>
      <c r="B12" s="43">
        <v>1.644E-2</v>
      </c>
      <c r="C12" s="43">
        <v>1.316E-2</v>
      </c>
      <c r="D12" s="88">
        <v>1.6840000000000001E-2</v>
      </c>
      <c r="E12" s="88">
        <v>1.371E-2</v>
      </c>
      <c r="F12" s="88">
        <v>1.286E-2</v>
      </c>
      <c r="G12" s="88">
        <v>7.8100000000000001E-3</v>
      </c>
      <c r="H12" s="88">
        <v>1.593E-2</v>
      </c>
      <c r="I12" s="88">
        <v>1.404E-2</v>
      </c>
      <c r="J12" s="88">
        <v>1.0200000000000001E-2</v>
      </c>
      <c r="K12" s="88">
        <v>7.7754702667477841E-3</v>
      </c>
      <c r="L12" s="88">
        <v>7.2188758547693608E-3</v>
      </c>
    </row>
    <row r="13" spans="1:12" x14ac:dyDescent="0.2">
      <c r="A13" s="91" t="str">
        <f>IF(desc!$B$1=1,desc!$A29,IF(desc!$B$1=2,desc!$B29,IF(desc!$B$1=3,desc!$C29,desc!$D29)))</f>
        <v>Others</v>
      </c>
      <c r="B13" s="92">
        <v>0.114</v>
      </c>
      <c r="C13" s="92">
        <v>0.111</v>
      </c>
      <c r="D13" s="92">
        <v>0.105</v>
      </c>
      <c r="E13" s="92">
        <v>0.11799999999999999</v>
      </c>
      <c r="F13" s="92">
        <v>0.121</v>
      </c>
      <c r="G13" s="92">
        <v>0.11899999999999999</v>
      </c>
      <c r="H13" s="92">
        <v>9.2999999999999999E-2</v>
      </c>
      <c r="I13" s="92">
        <v>9.8000000000000004E-2</v>
      </c>
      <c r="J13" s="92">
        <v>0.1</v>
      </c>
      <c r="K13" s="92">
        <v>8.7202602168881538E-2</v>
      </c>
      <c r="L13" s="92">
        <v>8.0304263855279001E-2</v>
      </c>
    </row>
    <row r="14" spans="1:12" ht="6" customHeight="1" x14ac:dyDescent="0.2">
      <c r="A14" s="45"/>
      <c r="B14" s="35"/>
      <c r="C14" s="35"/>
      <c r="D14" s="35"/>
      <c r="E14" s="35"/>
      <c r="F14" s="35"/>
      <c r="G14" s="35"/>
      <c r="H14" s="35"/>
      <c r="I14" s="35"/>
      <c r="J14" s="35"/>
    </row>
    <row r="15" spans="1:12" x14ac:dyDescent="0.2">
      <c r="A15" s="47" t="str">
        <f>IF(desc!$B$1=1,desc!$A31,IF(desc!$B$1=2,desc!$B31,IF(desc!$B$1=3,desc!$C31,desc!$D31)))</f>
        <v>Definitions:</v>
      </c>
    </row>
    <row r="16" spans="1:12" ht="96" x14ac:dyDescent="0.2">
      <c r="A16" s="46" t="str">
        <f>IF(desc!$B$1=1,desc!$A32,IF(desc!$B$1=2,desc!$B32,IF(desc!$B$1=3,desc!$C32,desc!$D32)))</f>
        <v>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7" spans="1:1" ht="2.4500000000000002" customHeight="1" x14ac:dyDescent="0.2">
      <c r="A17" s="46"/>
    </row>
    <row r="18" spans="1:1" ht="96" x14ac:dyDescent="0.2">
      <c r="A18" s="46" t="str">
        <f>IF(desc!$B$1=1,desc!$A33,IF(desc!$B$1=2,desc!$B33,IF(desc!$B$1=3,desc!$C33,desc!$D33)))</f>
        <v>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9" spans="1:1" x14ac:dyDescent="0.2">
      <c r="A19" s="46"/>
    </row>
    <row r="20" spans="1:1" ht="63.75" x14ac:dyDescent="0.2">
      <c r="A20" s="45" t="str">
        <f>IF(desc!$B$1=1,desc!$A30,IF(desc!$B$1=2,desc!$B30,IF(desc!$B$1=3,desc!$C30,desc!$D30)))</f>
        <v>With the entry into force of the revised Telecommunications Act (TCA) on 1 April 2007, OFCOM is able to publish market shares. Article 59 para. 2ter of the new TCA authorises this new dimension in the publication of data collected by the statistics.</v>
      </c>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L27"/>
  <sheetViews>
    <sheetView showGridLines="0" workbookViewId="0">
      <pane xSplit="1" ySplit="4" topLeftCell="C5" activePane="bottomRight" state="frozen"/>
      <selection pane="topRight" activeCell="B1" sqref="B1"/>
      <selection pane="bottomLeft" activeCell="A7" sqref="A7"/>
      <selection pane="bottomRight" activeCell="K4" sqref="K4"/>
    </sheetView>
  </sheetViews>
  <sheetFormatPr baseColWidth="10" defaultColWidth="11.5703125" defaultRowHeight="12.75" x14ac:dyDescent="0.2"/>
  <cols>
    <col min="1" max="1" width="53.140625" style="4" customWidth="1"/>
    <col min="2" max="16384" width="11.5703125" style="4"/>
  </cols>
  <sheetData>
    <row r="1" spans="1:12" ht="31.15" customHeight="1" x14ac:dyDescent="0.2">
      <c r="A1" s="12" t="str">
        <f>IF(desc!$B$1=1,desc!$A16,IF(desc!$B$1=2,desc!$B16,IF(desc!$B$1=3,desc!$C16,desc!$D16)))</f>
        <v>Table SM1: Market shares in fixed telephony services</v>
      </c>
    </row>
    <row r="2" spans="1:12" ht="41.45" customHeight="1" x14ac:dyDescent="0.2">
      <c r="A2" s="65" t="str">
        <f>IF(desc!$B$1=1,desc!$A17,IF(desc!$B$1=2,desc!$B17,IF(desc!$B$1=3,desc!$C17,desc!$D17)))</f>
        <v>Market shares according to the number of contracts concluded with TSPs for access to the real-time voice service as of 31.12.</v>
      </c>
      <c r="B2" s="6"/>
      <c r="C2" s="6"/>
      <c r="D2" s="6"/>
      <c r="E2" s="6"/>
      <c r="F2" s="6"/>
      <c r="G2" s="6"/>
      <c r="H2" s="6"/>
      <c r="I2" s="6"/>
    </row>
    <row r="3" spans="1:12" ht="4.9000000000000004" customHeight="1" x14ac:dyDescent="0.2">
      <c r="A3" s="14"/>
      <c r="B3" s="6"/>
      <c r="C3" s="6"/>
      <c r="D3" s="6"/>
      <c r="E3" s="6"/>
      <c r="F3" s="6"/>
      <c r="G3" s="6"/>
      <c r="H3" s="6"/>
      <c r="I3" s="6"/>
    </row>
    <row r="4" spans="1:12" x14ac:dyDescent="0.2">
      <c r="A4" s="48" t="str">
        <f>IF(desc!$B$1=1,desc!$A18,IF(desc!$B$1=2,desc!$B18,IF(desc!$B$1=3,desc!$C18,desc!$D18)))</f>
        <v>Market shares in % as of 31.12</v>
      </c>
      <c r="B4" s="7">
        <v>2007</v>
      </c>
      <c r="C4" s="7">
        <v>2008</v>
      </c>
      <c r="D4" s="7">
        <v>2009</v>
      </c>
      <c r="E4" s="7">
        <v>2010</v>
      </c>
      <c r="F4" s="7">
        <v>2011</v>
      </c>
      <c r="G4" s="7">
        <v>2012</v>
      </c>
      <c r="H4" s="7">
        <v>2013</v>
      </c>
      <c r="I4" s="7">
        <v>2014</v>
      </c>
      <c r="J4" s="7">
        <f>SF1PM!J4</f>
        <v>2015</v>
      </c>
      <c r="K4" s="7">
        <f>SF1PM!K4</f>
        <v>2016</v>
      </c>
      <c r="L4" s="7">
        <f>SF1PM!L4</f>
        <v>2017</v>
      </c>
    </row>
    <row r="5" spans="1:12" x14ac:dyDescent="0.2">
      <c r="A5" s="30" t="str">
        <f>IF(desc!$B$1=1,desc!$A19,IF(desc!$B$1=2,desc!$B19,IF(desc!$B$1=3,desc!$C19,desc!$D19)))</f>
        <v>Swisscom AG</v>
      </c>
      <c r="B5" s="44">
        <v>0.67811999999999995</v>
      </c>
      <c r="C5" s="44">
        <v>0.68311999999999995</v>
      </c>
      <c r="D5" s="44">
        <v>0.68237999999999999</v>
      </c>
      <c r="E5" s="44">
        <v>0.65342999999999996</v>
      </c>
      <c r="F5" s="44">
        <v>0.63621000000000005</v>
      </c>
      <c r="G5" s="44">
        <v>0.64000999999999997</v>
      </c>
      <c r="H5" s="44">
        <v>0.63429000000000002</v>
      </c>
      <c r="I5" s="44">
        <v>0.62307000000000001</v>
      </c>
      <c r="J5" s="44">
        <f>SF1PM!J5</f>
        <v>0.60240000000000005</v>
      </c>
      <c r="K5" s="44">
        <f>SF1PM!K5</f>
        <v>0.60251953517696522</v>
      </c>
      <c r="L5" s="44">
        <f>SF1PM!L5</f>
        <v>0.56136483664407777</v>
      </c>
    </row>
    <row r="6" spans="1:12" x14ac:dyDescent="0.2">
      <c r="A6" s="30" t="str">
        <f>IF(desc!$B$1=1,desc!$A20,IF(desc!$B$1=2,desc!$B20,IF(desc!$B$1=3,desc!$C20,desc!$D20)))</f>
        <v>Cablecom GmbH</v>
      </c>
      <c r="B6" s="44">
        <v>7.1720000000000006E-2</v>
      </c>
      <c r="C6" s="44">
        <v>7.7740000000000004E-2</v>
      </c>
      <c r="D6" s="44">
        <v>7.5990000000000002E-2</v>
      </c>
      <c r="E6" s="44">
        <v>8.1750000000000003E-2</v>
      </c>
      <c r="F6" s="44">
        <v>8.7410000000000002E-2</v>
      </c>
      <c r="G6" s="44">
        <v>0.10083</v>
      </c>
      <c r="H6" s="44">
        <v>0.11337999999999999</v>
      </c>
      <c r="I6" s="44">
        <v>0.11826</v>
      </c>
      <c r="J6" s="44">
        <f>SF1PM!J6</f>
        <v>0.12989000000000001</v>
      </c>
      <c r="K6" s="44">
        <f>SF1PM!K6</f>
        <v>0.13463003351746777</v>
      </c>
      <c r="L6" s="44">
        <f>SF1PM!L6</f>
        <v>0.15050418765618617</v>
      </c>
    </row>
    <row r="7" spans="1:12" x14ac:dyDescent="0.2">
      <c r="A7" s="30" t="str">
        <f>IF(desc!$B$1=1,desc!$A21,IF(desc!$B$1=2,desc!$B21,IF(desc!$B$1=3,desc!$C21,desc!$D21)))</f>
        <v>Sunrise Communications AG</v>
      </c>
      <c r="B7" s="44">
        <v>0.11423999999999999</v>
      </c>
      <c r="C7" s="44">
        <v>0.10793999999999999</v>
      </c>
      <c r="D7" s="44">
        <v>0.11012</v>
      </c>
      <c r="E7" s="44">
        <v>0.11351</v>
      </c>
      <c r="F7" s="44">
        <v>0.11801</v>
      </c>
      <c r="G7" s="44">
        <v>9.7919999999999993E-2</v>
      </c>
      <c r="H7" s="44">
        <v>9.4759999999999997E-2</v>
      </c>
      <c r="I7" s="44">
        <v>9.0810000000000002E-2</v>
      </c>
      <c r="J7" s="44">
        <f>SF1PM!J7</f>
        <v>9.5320000000000002E-2</v>
      </c>
      <c r="K7" s="44">
        <f>SF1PM!K7</f>
        <v>0.10602899821774774</v>
      </c>
      <c r="L7" s="44">
        <f>SF1PM!L7</f>
        <v>0.1241869534856144</v>
      </c>
    </row>
    <row r="8" spans="1:12" x14ac:dyDescent="0.2">
      <c r="A8" s="30" t="s">
        <v>23</v>
      </c>
      <c r="B8" s="44">
        <f>1-SUM(B5:B7)</f>
        <v>0.13592000000000004</v>
      </c>
      <c r="C8" s="44">
        <f t="shared" ref="C8:J8" si="0">1-SUM(C5:C7)</f>
        <v>0.13119999999999998</v>
      </c>
      <c r="D8" s="44">
        <f t="shared" si="0"/>
        <v>0.13151000000000002</v>
      </c>
      <c r="E8" s="44">
        <f t="shared" si="0"/>
        <v>0.15131000000000006</v>
      </c>
      <c r="F8" s="44">
        <f t="shared" si="0"/>
        <v>0.1583699999999999</v>
      </c>
      <c r="G8" s="44">
        <f t="shared" si="0"/>
        <v>0.16124000000000005</v>
      </c>
      <c r="H8" s="44">
        <f t="shared" si="0"/>
        <v>0.15756999999999999</v>
      </c>
      <c r="I8" s="44">
        <f t="shared" si="0"/>
        <v>0.1678599999999999</v>
      </c>
      <c r="J8" s="44">
        <f t="shared" si="0"/>
        <v>0.17238999999999993</v>
      </c>
      <c r="K8" s="44">
        <f t="shared" ref="K8" si="1">1-SUM(K5:K7)</f>
        <v>0.15682143308781937</v>
      </c>
      <c r="L8" s="44">
        <f t="shared" ref="L8" si="2">1-SUM(L5:L7)</f>
        <v>0.16394402221412174</v>
      </c>
    </row>
    <row r="9" spans="1:12" ht="6" customHeight="1" x14ac:dyDescent="0.2">
      <c r="A9" s="45"/>
      <c r="B9" s="35"/>
      <c r="C9" s="35"/>
      <c r="D9" s="35"/>
      <c r="E9" s="35"/>
      <c r="F9" s="35"/>
      <c r="G9" s="35"/>
      <c r="H9" s="35"/>
      <c r="I9" s="35"/>
      <c r="J9" s="35"/>
    </row>
    <row r="10" spans="1:12" x14ac:dyDescent="0.2">
      <c r="A10" s="47" t="str">
        <f>IF(desc!$B$1=1,desc!$A31,IF(desc!$B$1=2,desc!$B31,IF(desc!$B$1=3,desc!$C31,desc!$D31)))</f>
        <v>Definitions:</v>
      </c>
    </row>
    <row r="11" spans="1:12" ht="96" x14ac:dyDescent="0.2">
      <c r="A11" s="46" t="str">
        <f>IF(desc!$B$1=1,desc!$A32,IF(desc!$B$1=2,desc!$B32,IF(desc!$B$1=3,desc!$C32,desc!$D32)))</f>
        <v>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2" spans="1:12" ht="2.4500000000000002" customHeight="1" x14ac:dyDescent="0.2">
      <c r="A12" s="46"/>
    </row>
    <row r="13" spans="1:12" ht="96" x14ac:dyDescent="0.2">
      <c r="A13" s="46" t="str">
        <f>IF(desc!$B$1=1,desc!$A33,IF(desc!$B$1=2,desc!$B33,IF(desc!$B$1=3,desc!$C33,desc!$D33)))</f>
        <v>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v>
      </c>
    </row>
    <row r="14" spans="1:12" x14ac:dyDescent="0.2">
      <c r="A14" s="46"/>
    </row>
    <row r="15" spans="1:12" ht="63.75" x14ac:dyDescent="0.2">
      <c r="A15" s="45" t="str">
        <f>IF(desc!$B$1=1,desc!$A30,IF(desc!$B$1=2,desc!$B30,IF(desc!$B$1=3,desc!$C30,desc!$D30)))</f>
        <v>With the entry into force of the revised Telecommunications Act (TCA) on 1 April 2007, OFCOM is able to publish market shares. Article 59 para. 2ter of the new TCA authorises this new dimension in the publication of data collected by the statistics.</v>
      </c>
    </row>
    <row r="16" spans="1:12"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15"/>
  <sheetViews>
    <sheetView showGridLines="0" zoomScale="120" zoomScaleNormal="120" workbookViewId="0">
      <pane xSplit="1" ySplit="4" topLeftCell="B9" activePane="bottomRight" state="frozen"/>
      <selection pane="topRight" activeCell="B1" sqref="B1"/>
      <selection pane="bottomLeft" activeCell="A7" sqref="A7"/>
      <selection pane="bottomRight" activeCell="F16" sqref="F16"/>
    </sheetView>
  </sheetViews>
  <sheetFormatPr baseColWidth="10" defaultColWidth="11.5703125" defaultRowHeight="12.75" x14ac:dyDescent="0.2"/>
  <cols>
    <col min="1" max="1" width="41.42578125" style="4" customWidth="1"/>
    <col min="2" max="16384" width="11.5703125" style="4"/>
  </cols>
  <sheetData>
    <row r="1" spans="1:11" ht="31.15" customHeight="1" x14ac:dyDescent="0.2">
      <c r="A1" s="12" t="str">
        <f>IF(desc!$B$1=1,desc!$A34,IF(desc!$B$1=2,desc!$B34,IF(desc!$B$1=3,desc!$C34,desc!$D34)))</f>
        <v>Table SF3PM: Market shares in fixed telephony services</v>
      </c>
    </row>
    <row r="2" spans="1:11" ht="25.9" customHeight="1" x14ac:dyDescent="0.2">
      <c r="A2" s="33" t="str">
        <f>IF(desc!$B$1=1,desc!$A35,IF(desc!$B$1=2,desc!$B35,IF(desc!$B$1=3,desc!$C35,desc!$D35)))</f>
        <v>Market shares in terms of total duration of calls</v>
      </c>
      <c r="B2" s="6"/>
      <c r="C2" s="6"/>
      <c r="D2" s="6"/>
      <c r="E2" s="6"/>
      <c r="F2" s="6"/>
      <c r="G2" s="6"/>
      <c r="H2" s="6"/>
    </row>
    <row r="3" spans="1:11" ht="4.9000000000000004" customHeight="1" x14ac:dyDescent="0.2">
      <c r="A3" s="14"/>
      <c r="B3" s="6"/>
      <c r="C3" s="6"/>
      <c r="D3" s="6"/>
      <c r="E3" s="6"/>
      <c r="F3" s="6"/>
      <c r="G3" s="6"/>
      <c r="H3" s="6"/>
    </row>
    <row r="4" spans="1:11" x14ac:dyDescent="0.2">
      <c r="A4" s="76" t="str">
        <f>IF(desc!$B$1=1,desc!$A36,IF(desc!$B$1=2,desc!$B36,IF(desc!$B$1=3,desc!$C36,desc!$D36)))</f>
        <v>Market shares for the period from 01.01 to 31.12.</v>
      </c>
      <c r="B4" s="9">
        <v>2008</v>
      </c>
      <c r="C4" s="9">
        <v>2009</v>
      </c>
      <c r="D4" s="9">
        <v>2010</v>
      </c>
      <c r="E4" s="9">
        <v>2011</v>
      </c>
      <c r="F4" s="9">
        <v>2012</v>
      </c>
      <c r="G4" s="9">
        <v>2013</v>
      </c>
      <c r="H4" s="9">
        <v>2014</v>
      </c>
      <c r="I4" s="7">
        <v>2015</v>
      </c>
      <c r="J4" s="7">
        <v>2016</v>
      </c>
      <c r="K4" s="7">
        <v>2017</v>
      </c>
    </row>
    <row r="5" spans="1:11" ht="13.15" customHeight="1" x14ac:dyDescent="0.2">
      <c r="A5" s="56" t="str">
        <f>IF(desc!$B$1=1,desc!$A37,IF(desc!$B$1=2,desc!$B37,IF(desc!$B$1=3,desc!$C37,desc!$D37)))</f>
        <v>Swisscom (Schweiz) AG</v>
      </c>
      <c r="B5" s="50">
        <v>0.629</v>
      </c>
      <c r="C5" s="50">
        <v>0.61507999999999996</v>
      </c>
      <c r="D5" s="50">
        <v>0.61387999999999998</v>
      </c>
      <c r="E5" s="50">
        <v>0.60807</v>
      </c>
      <c r="F5" s="50">
        <v>0.59372000000000003</v>
      </c>
      <c r="G5" s="50">
        <v>0.62658000000000003</v>
      </c>
      <c r="H5" s="50">
        <v>0.58099999999999996</v>
      </c>
      <c r="I5" s="77">
        <v>0.57789999999999997</v>
      </c>
      <c r="J5" s="77">
        <v>0.60312786951643338</v>
      </c>
      <c r="K5" s="77">
        <v>0.67817215352317084</v>
      </c>
    </row>
    <row r="6" spans="1:11" x14ac:dyDescent="0.2">
      <c r="A6" s="57" t="str">
        <f>IF(desc!$B$1=1,desc!$A38,IF(desc!$B$1=2,desc!$B38,IF(desc!$B$1=3,desc!$C38,desc!$D38)))</f>
        <v>Sunrise Communications AG</v>
      </c>
      <c r="B6" s="51">
        <v>0.154</v>
      </c>
      <c r="C6" s="51">
        <v>0.14343</v>
      </c>
      <c r="D6" s="51">
        <v>0.13963999999999999</v>
      </c>
      <c r="E6" s="51">
        <v>0.13461999999999999</v>
      </c>
      <c r="F6" s="51">
        <v>0.12064</v>
      </c>
      <c r="G6" s="52">
        <v>0.12357</v>
      </c>
      <c r="H6" s="52">
        <v>0.13064999999999999</v>
      </c>
      <c r="I6" s="78">
        <v>0.12162000000000001</v>
      </c>
      <c r="J6" s="78">
        <v>0.11605393155864648</v>
      </c>
      <c r="K6" s="78">
        <v>0.10954798532262905</v>
      </c>
    </row>
    <row r="7" spans="1:11" x14ac:dyDescent="0.2">
      <c r="A7" s="57" t="str">
        <f>IF(desc!$B$1=1,desc!$A39,IF(desc!$B$1=2,desc!$B39,IF(desc!$B$1=3,desc!$C39,desc!$D39)))</f>
        <v>Cablecom GmbH</v>
      </c>
      <c r="B7" s="50">
        <v>6.4000000000000001E-2</v>
      </c>
      <c r="C7" s="50">
        <v>8.0879999999999994E-2</v>
      </c>
      <c r="D7" s="50">
        <v>0.10120999999999999</v>
      </c>
      <c r="E7" s="50">
        <v>0.10766000000000001</v>
      </c>
      <c r="F7" s="50">
        <v>0.11085</v>
      </c>
      <c r="G7" s="50">
        <v>0.11239</v>
      </c>
      <c r="H7" s="50">
        <v>0.12587000000000001</v>
      </c>
      <c r="I7" s="79">
        <v>0.12368999999999999</v>
      </c>
      <c r="J7" s="79">
        <v>0.10267850001184313</v>
      </c>
      <c r="K7" s="79">
        <v>7.5366511519930304E-2</v>
      </c>
    </row>
    <row r="8" spans="1:11" x14ac:dyDescent="0.2">
      <c r="A8" s="57" t="str">
        <f>IF(desc!$B$1=1,desc!$A40,IF(desc!$B$1=2,desc!$B40,IF(desc!$B$1=3,desc!$C40,desc!$D40)))</f>
        <v>TelCommunication Services (ex Tele2)</v>
      </c>
      <c r="B8" s="53">
        <v>6.7000000000000004E-2</v>
      </c>
      <c r="C8" s="53">
        <v>6.336E-2</v>
      </c>
      <c r="D8" s="53">
        <v>4.2169999999999999E-2</v>
      </c>
      <c r="E8" s="53">
        <v>2.2239999999999999E-2</v>
      </c>
      <c r="F8" s="53">
        <v>1.524E-2</v>
      </c>
      <c r="G8" s="53">
        <v>1.307E-2</v>
      </c>
      <c r="H8" s="53">
        <v>1.17E-2</v>
      </c>
      <c r="I8" s="79">
        <v>8.8500000000000002E-3</v>
      </c>
      <c r="J8" s="79">
        <v>6.2158105715059151E-3</v>
      </c>
      <c r="K8" s="79">
        <v>2.8506745740179079E-3</v>
      </c>
    </row>
    <row r="9" spans="1:11" x14ac:dyDescent="0.2">
      <c r="A9" s="57" t="str">
        <f>IF(desc!$B$1=1,desc!$A41,IF(desc!$B$1=2,desc!$B41,IF(desc!$B$1=3,desc!$C41,desc!$D41)))</f>
        <v>COLT Telecom AG</v>
      </c>
      <c r="B9" s="54">
        <v>1.7000000000000001E-2</v>
      </c>
      <c r="C9" s="54">
        <v>1.6729999999999998E-2</v>
      </c>
      <c r="D9" s="55">
        <v>1.507E-2</v>
      </c>
      <c r="E9" s="55">
        <v>1.592E-2</v>
      </c>
      <c r="F9" s="55">
        <v>1.1050000000000001E-2</v>
      </c>
      <c r="G9" s="54">
        <v>1.2789999999999999E-2</v>
      </c>
      <c r="H9" s="54">
        <v>1.1809999999999999E-2</v>
      </c>
      <c r="I9" s="79">
        <v>1.1259999999999999E-2</v>
      </c>
      <c r="J9" s="79">
        <v>1.0573352774238707E-2</v>
      </c>
      <c r="K9" s="79">
        <v>1.0221387626293784E-2</v>
      </c>
    </row>
    <row r="10" spans="1:11" x14ac:dyDescent="0.2">
      <c r="A10" s="57" t="str">
        <f>IF(desc!$B$1=1,desc!$A42,IF(desc!$B$1=2,desc!$B42,IF(desc!$B$1=3,desc!$C42,desc!$D42)))</f>
        <v>TalkTalk Telecom GmbH</v>
      </c>
      <c r="B10" s="53">
        <v>1.7000000000000001E-2</v>
      </c>
      <c r="C10" s="53">
        <v>1.515E-2</v>
      </c>
      <c r="D10" s="53">
        <v>1.384E-2</v>
      </c>
      <c r="E10" s="53">
        <v>1.0999999999999999E-2</v>
      </c>
      <c r="F10" s="53">
        <v>8.7799999999999996E-3</v>
      </c>
      <c r="G10" s="53">
        <v>1.0059999999999999E-2</v>
      </c>
      <c r="H10" s="53">
        <v>1.6209999999999999E-2</v>
      </c>
      <c r="I10" s="80">
        <v>1.2359999999999999E-2</v>
      </c>
      <c r="J10" s="80">
        <v>8.260553257424216E-3</v>
      </c>
      <c r="K10" s="80">
        <v>5.7856823066847153E-3</v>
      </c>
    </row>
    <row r="11" spans="1:11" x14ac:dyDescent="0.2">
      <c r="A11" s="57" t="str">
        <f>IF(desc!$B$1=1,desc!$A43,IF(desc!$B$1=2,desc!$B43,IF(desc!$B$1=3,desc!$C43,desc!$D43)))</f>
        <v>Finecom</v>
      </c>
      <c r="B11" s="53">
        <v>2.0400000000000001E-3</v>
      </c>
      <c r="C11" s="53">
        <v>3.0500000000000002E-3</v>
      </c>
      <c r="D11" s="53">
        <v>3.9699999999999996E-3</v>
      </c>
      <c r="E11" s="53">
        <v>5.1000000000000004E-3</v>
      </c>
      <c r="F11" s="53">
        <v>6.28E-3</v>
      </c>
      <c r="G11" s="53">
        <v>1.0019999999999999E-2</v>
      </c>
      <c r="H11" s="53">
        <v>1.46E-2</v>
      </c>
      <c r="I11" s="80">
        <v>1.7840000000000002E-2</v>
      </c>
      <c r="J11" s="80">
        <v>1.8676751779314243E-2</v>
      </c>
      <c r="K11" s="80">
        <v>2.0953267843716074E-2</v>
      </c>
    </row>
    <row r="12" spans="1:11" x14ac:dyDescent="0.2">
      <c r="A12" s="58" t="str">
        <f>IF(desc!$B$1=1,desc!$A44,IF(desc!$B$1=2,desc!$B44,IF(desc!$B$1=3,desc!$C44,desc!$D44)))</f>
        <v>Others</v>
      </c>
      <c r="B12" s="49">
        <v>4.9959999999999997E-2</v>
      </c>
      <c r="C12" s="49">
        <v>6.2300000000000001E-2</v>
      </c>
      <c r="D12" s="49">
        <v>7.0209999999999995E-2</v>
      </c>
      <c r="E12" s="49">
        <v>9.5390000000000003E-2</v>
      </c>
      <c r="F12" s="49">
        <v>0.13345000000000001</v>
      </c>
      <c r="G12" s="49">
        <v>9.153E-2</v>
      </c>
      <c r="H12" s="49">
        <v>0.10816000000000001</v>
      </c>
      <c r="I12" s="81">
        <v>0.12645999999999999</v>
      </c>
      <c r="J12" s="81">
        <v>0.13441323053059395</v>
      </c>
      <c r="K12" s="81">
        <v>9.7102337283557216E-2</v>
      </c>
    </row>
    <row r="13" spans="1:11" ht="5.45" customHeight="1" x14ac:dyDescent="0.2">
      <c r="A13" s="66"/>
      <c r="B13" s="67"/>
      <c r="C13" s="67"/>
      <c r="D13" s="67"/>
      <c r="E13" s="67"/>
      <c r="F13" s="67"/>
      <c r="G13" s="67"/>
      <c r="H13" s="67"/>
    </row>
    <row r="14" spans="1:11" ht="76.5" x14ac:dyDescent="0.2">
      <c r="A14" s="59" t="str">
        <f>IF(desc!$B$1=1,desc!$A45,IF(desc!$B$1=2,desc!$B45,IF(desc!$B$1=3,desc!$C45,desc!$D45)))</f>
        <v>With the entry into force of the revised Telecommunications Act (TCA) on 1 April 2007, OFCOM is able to publish market shares. Article 59 para. 2ter of the new TCA authorises this new dimension in the publication of data collected by the statistics.</v>
      </c>
    </row>
    <row r="15" spans="1:11" x14ac:dyDescent="0.2">
      <c r="A15"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15"/>
  <sheetViews>
    <sheetView showGridLines="0" workbookViewId="0">
      <pane xSplit="1" ySplit="4" topLeftCell="B5" activePane="bottomRight" state="frozen"/>
      <selection pane="topRight" activeCell="B1" sqref="B1"/>
      <selection pane="bottomLeft" activeCell="A7" sqref="A7"/>
      <selection pane="bottomRight" activeCell="L19" sqref="L19"/>
    </sheetView>
  </sheetViews>
  <sheetFormatPr baseColWidth="10" defaultColWidth="11.5703125" defaultRowHeight="12.75" x14ac:dyDescent="0.2"/>
  <cols>
    <col min="1" max="1" width="20" style="4" customWidth="1"/>
    <col min="2" max="16384" width="11.5703125" style="4"/>
  </cols>
  <sheetData>
    <row r="1" spans="1:11" ht="31.15" customHeight="1" x14ac:dyDescent="0.2">
      <c r="A1" s="12" t="str">
        <f>IF(desc!$B$1=1,desc!$A34,IF(desc!$B$1=2,desc!$B34,IF(desc!$B$1=3,desc!$C34,desc!$D34)))</f>
        <v>Table SF3PM: Market shares in fixed telephony services</v>
      </c>
    </row>
    <row r="2" spans="1:11" ht="25.9" customHeight="1" x14ac:dyDescent="0.2">
      <c r="A2" s="33" t="str">
        <f>IF(desc!$B$1=1,desc!$A35,IF(desc!$B$1=2,desc!$B35,IF(desc!$B$1=3,desc!$C35,desc!$D35)))</f>
        <v>Market shares in terms of total duration of calls</v>
      </c>
      <c r="B2" s="6"/>
      <c r="C2" s="6"/>
      <c r="D2" s="6"/>
      <c r="E2" s="6"/>
      <c r="F2" s="6"/>
      <c r="G2" s="6"/>
      <c r="H2" s="6"/>
    </row>
    <row r="3" spans="1:11" ht="4.9000000000000004" customHeight="1" x14ac:dyDescent="0.2">
      <c r="A3" s="14"/>
      <c r="B3" s="6"/>
      <c r="C3" s="6"/>
      <c r="D3" s="6"/>
      <c r="E3" s="6"/>
      <c r="F3" s="6"/>
      <c r="G3" s="6"/>
      <c r="H3" s="6"/>
    </row>
    <row r="4" spans="1:11" x14ac:dyDescent="0.2">
      <c r="A4" s="76" t="str">
        <f>IF(desc!$B$1=1,desc!$A36,IF(desc!$B$1=2,desc!$B36,IF(desc!$B$1=3,desc!$C36,desc!$D36)))</f>
        <v>Market shares for the period from 01.01 to 31.12.</v>
      </c>
      <c r="B4" s="9">
        <v>2008</v>
      </c>
      <c r="C4" s="9">
        <v>2009</v>
      </c>
      <c r="D4" s="9">
        <v>2010</v>
      </c>
      <c r="E4" s="9">
        <v>2011</v>
      </c>
      <c r="F4" s="9">
        <v>2012</v>
      </c>
      <c r="G4" s="9">
        <v>2013</v>
      </c>
      <c r="H4" s="9">
        <v>2014</v>
      </c>
      <c r="I4" s="7">
        <v>2015</v>
      </c>
      <c r="J4" s="7">
        <f>SF3PM!J4</f>
        <v>2016</v>
      </c>
      <c r="K4" s="7">
        <f>SF3PM!K4</f>
        <v>2017</v>
      </c>
    </row>
    <row r="5" spans="1:11" ht="13.15" customHeight="1" x14ac:dyDescent="0.2">
      <c r="A5" s="56" t="s">
        <v>21</v>
      </c>
      <c r="B5" s="50">
        <v>0.629</v>
      </c>
      <c r="C5" s="50">
        <v>0.61507999999999996</v>
      </c>
      <c r="D5" s="50">
        <v>0.61387999999999998</v>
      </c>
      <c r="E5" s="50">
        <v>0.60807</v>
      </c>
      <c r="F5" s="50">
        <v>0.59372000000000003</v>
      </c>
      <c r="G5" s="50">
        <v>0.62658000000000003</v>
      </c>
      <c r="H5" s="50">
        <v>0.58099999999999996</v>
      </c>
      <c r="I5" s="77">
        <v>0.57789999999999997</v>
      </c>
      <c r="J5" s="77">
        <f>SF3PM!J5</f>
        <v>0.60312786951643338</v>
      </c>
      <c r="K5" s="77">
        <f>SF3PM!K5</f>
        <v>0.67817215352317084</v>
      </c>
    </row>
    <row r="6" spans="1:11" x14ac:dyDescent="0.2">
      <c r="A6" s="57" t="s">
        <v>22</v>
      </c>
      <c r="B6" s="51">
        <v>0.154</v>
      </c>
      <c r="C6" s="51">
        <v>0.14343</v>
      </c>
      <c r="D6" s="51">
        <v>0.13963999999999999</v>
      </c>
      <c r="E6" s="51">
        <v>0.13461999999999999</v>
      </c>
      <c r="F6" s="51">
        <v>0.12064</v>
      </c>
      <c r="G6" s="52">
        <v>0.12357</v>
      </c>
      <c r="H6" s="52">
        <v>0.13064999999999999</v>
      </c>
      <c r="I6" s="78">
        <v>0.12162000000000001</v>
      </c>
      <c r="J6" s="78">
        <f>SF3PM!J6</f>
        <v>0.11605393155864648</v>
      </c>
      <c r="K6" s="78">
        <f>SF3PM!K6</f>
        <v>0.10954798532262905</v>
      </c>
    </row>
    <row r="7" spans="1:11" x14ac:dyDescent="0.2">
      <c r="A7" s="57" t="s">
        <v>178</v>
      </c>
      <c r="B7" s="50">
        <v>6.4000000000000001E-2</v>
      </c>
      <c r="C7" s="50">
        <v>8.0879999999999994E-2</v>
      </c>
      <c r="D7" s="50">
        <v>0.10120999999999999</v>
      </c>
      <c r="E7" s="50">
        <v>0.10766000000000001</v>
      </c>
      <c r="F7" s="50">
        <v>0.11085</v>
      </c>
      <c r="G7" s="50">
        <v>0.11239</v>
      </c>
      <c r="H7" s="50">
        <v>0.12587000000000001</v>
      </c>
      <c r="I7" s="79">
        <v>0.12368999999999999</v>
      </c>
      <c r="J7" s="79">
        <f>SF3PM!J7</f>
        <v>0.10267850001184313</v>
      </c>
      <c r="K7" s="79">
        <f>SF3PM!K7</f>
        <v>7.5366511519930304E-2</v>
      </c>
    </row>
    <row r="8" spans="1:11" x14ac:dyDescent="0.2">
      <c r="A8" s="57" t="str">
        <f>IF(desc!$B$1=1,desc!$A44,IF(desc!$B$1=2,desc!$B44,IF(desc!$B$1=3,desc!$C44,desc!$D44)))</f>
        <v>Others</v>
      </c>
      <c r="B8" s="50">
        <f>1-SUM(B5:B7)</f>
        <v>0.15300000000000002</v>
      </c>
      <c r="C8" s="50">
        <f t="shared" ref="C8:J8" si="0">1-SUM(C5:C7)</f>
        <v>0.16061000000000003</v>
      </c>
      <c r="D8" s="50">
        <f t="shared" si="0"/>
        <v>0.14527000000000001</v>
      </c>
      <c r="E8" s="50">
        <f t="shared" si="0"/>
        <v>0.14965000000000006</v>
      </c>
      <c r="F8" s="50">
        <f t="shared" si="0"/>
        <v>0.17479</v>
      </c>
      <c r="G8" s="50">
        <f t="shared" si="0"/>
        <v>0.13746000000000003</v>
      </c>
      <c r="H8" s="50">
        <f t="shared" si="0"/>
        <v>0.16248000000000007</v>
      </c>
      <c r="I8" s="50">
        <f t="shared" si="0"/>
        <v>0.17679000000000011</v>
      </c>
      <c r="J8" s="50">
        <f t="shared" si="0"/>
        <v>0.17813969891307702</v>
      </c>
      <c r="K8" s="50">
        <f t="shared" ref="K8" si="1">1-SUM(K5:K7)</f>
        <v>0.13691334963426971</v>
      </c>
    </row>
    <row r="9" spans="1:11" x14ac:dyDescent="0.2">
      <c r="A9" s="57" t="str">
        <f>IF(desc!$B$1=1,desc!$A40,IF(desc!$B$1=2,desc!$B40,IF(desc!$B$1=3,desc!$C40,desc!$D40)))</f>
        <v>TelCommunication Services (ex Tele2)</v>
      </c>
      <c r="B9" s="53">
        <v>6.7000000000000004E-2</v>
      </c>
      <c r="C9" s="53">
        <v>6.336E-2</v>
      </c>
      <c r="D9" s="53">
        <v>4.2169999999999999E-2</v>
      </c>
      <c r="E9" s="53">
        <v>2.2239999999999999E-2</v>
      </c>
      <c r="F9" s="53">
        <v>1.524E-2</v>
      </c>
      <c r="G9" s="53">
        <v>1.307E-2</v>
      </c>
      <c r="H9" s="53">
        <v>1.17E-2</v>
      </c>
      <c r="I9" s="79">
        <v>8.8500000000000002E-3</v>
      </c>
      <c r="J9" s="79">
        <f>SF3PM!J8</f>
        <v>6.2158105715059151E-3</v>
      </c>
      <c r="K9" s="79">
        <f>SF3PM!K8</f>
        <v>2.8506745740179079E-3</v>
      </c>
    </row>
    <row r="10" spans="1:11" x14ac:dyDescent="0.2">
      <c r="A10" s="57" t="str">
        <f>IF(desc!$B$1=1,desc!$A41,IF(desc!$B$1=2,desc!$B41,IF(desc!$B$1=3,desc!$C41,desc!$D41)))</f>
        <v>COLT Telecom AG</v>
      </c>
      <c r="B10" s="54">
        <v>1.7000000000000001E-2</v>
      </c>
      <c r="C10" s="54">
        <v>1.6729999999999998E-2</v>
      </c>
      <c r="D10" s="55">
        <v>1.507E-2</v>
      </c>
      <c r="E10" s="55">
        <v>1.592E-2</v>
      </c>
      <c r="F10" s="55">
        <v>1.1050000000000001E-2</v>
      </c>
      <c r="G10" s="54">
        <v>1.2789999999999999E-2</v>
      </c>
      <c r="H10" s="54">
        <v>1.1809999999999999E-2</v>
      </c>
      <c r="I10" s="79">
        <v>1.1259999999999999E-2</v>
      </c>
      <c r="J10" s="79">
        <f>SF3PM!J9</f>
        <v>1.0573352774238707E-2</v>
      </c>
      <c r="K10" s="79">
        <f>SF3PM!K9</f>
        <v>1.0221387626293784E-2</v>
      </c>
    </row>
    <row r="11" spans="1:11" x14ac:dyDescent="0.2">
      <c r="A11" s="57" t="str">
        <f>IF(desc!$B$1=1,desc!$A42,IF(desc!$B$1=2,desc!$B42,IF(desc!$B$1=3,desc!$C42,desc!$D42)))</f>
        <v>TalkTalk Telecom GmbH</v>
      </c>
      <c r="B11" s="53">
        <v>1.7000000000000001E-2</v>
      </c>
      <c r="C11" s="53">
        <v>1.515E-2</v>
      </c>
      <c r="D11" s="53">
        <v>1.384E-2</v>
      </c>
      <c r="E11" s="53">
        <v>1.0999999999999999E-2</v>
      </c>
      <c r="F11" s="53">
        <v>8.7799999999999996E-3</v>
      </c>
      <c r="G11" s="53">
        <v>1.0059999999999999E-2</v>
      </c>
      <c r="H11" s="53">
        <v>1.6209999999999999E-2</v>
      </c>
      <c r="I11" s="80">
        <v>1.2359999999999999E-2</v>
      </c>
      <c r="J11" s="80">
        <f>SF3PM!J10</f>
        <v>8.260553257424216E-3</v>
      </c>
      <c r="K11" s="80">
        <f>SF3PM!K10</f>
        <v>5.7856823066847153E-3</v>
      </c>
    </row>
    <row r="12" spans="1:11" x14ac:dyDescent="0.2">
      <c r="A12" s="57" t="str">
        <f>IF(desc!$B$1=1,desc!$A43,IF(desc!$B$1=2,desc!$B43,IF(desc!$B$1=3,desc!$C43,desc!$D43)))</f>
        <v>Finecom</v>
      </c>
      <c r="B12" s="53">
        <v>2.0400000000000001E-3</v>
      </c>
      <c r="C12" s="53">
        <v>3.0500000000000002E-3</v>
      </c>
      <c r="D12" s="53">
        <v>3.9699999999999996E-3</v>
      </c>
      <c r="E12" s="53">
        <v>5.1000000000000004E-3</v>
      </c>
      <c r="F12" s="53">
        <v>6.28E-3</v>
      </c>
      <c r="G12" s="53">
        <v>1.0019999999999999E-2</v>
      </c>
      <c r="H12" s="53">
        <v>1.46E-2</v>
      </c>
      <c r="I12" s="80">
        <v>1.7840000000000002E-2</v>
      </c>
      <c r="J12" s="80">
        <f>SF3PM!J11</f>
        <v>1.8676751779314243E-2</v>
      </c>
      <c r="K12" s="80">
        <f>SF3PM!K11</f>
        <v>2.0953267843716074E-2</v>
      </c>
    </row>
    <row r="13" spans="1:11" x14ac:dyDescent="0.2">
      <c r="A13" s="58" t="str">
        <f>IF(desc!$B$1=1,desc!$A44,IF(desc!$B$1=2,desc!$B44,IF(desc!$B$1=3,desc!$C44,desc!$D44)))</f>
        <v>Others</v>
      </c>
      <c r="B13" s="49">
        <v>4.9959999999999997E-2</v>
      </c>
      <c r="C13" s="49">
        <v>6.2300000000000001E-2</v>
      </c>
      <c r="D13" s="49">
        <v>7.0209999999999995E-2</v>
      </c>
      <c r="E13" s="49">
        <v>9.5390000000000003E-2</v>
      </c>
      <c r="F13" s="49">
        <v>0.13345000000000001</v>
      </c>
      <c r="G13" s="49">
        <v>9.153E-2</v>
      </c>
      <c r="H13" s="49">
        <v>0.10816000000000001</v>
      </c>
      <c r="I13" s="81">
        <v>0.12645999999999999</v>
      </c>
      <c r="J13" s="81">
        <f>SF3PM!J12</f>
        <v>0.13441323053059395</v>
      </c>
      <c r="K13" s="81">
        <f>SF3PM!K12</f>
        <v>9.7102337283557216E-2</v>
      </c>
    </row>
    <row r="14" spans="1:11" ht="5.45" customHeight="1" x14ac:dyDescent="0.2">
      <c r="A14" s="66"/>
      <c r="B14" s="67"/>
      <c r="C14" s="67"/>
      <c r="D14" s="67"/>
      <c r="E14" s="67"/>
      <c r="F14" s="67"/>
      <c r="G14" s="67"/>
      <c r="H14" s="67"/>
    </row>
    <row r="15" spans="1:11" ht="178.5" x14ac:dyDescent="0.2">
      <c r="A15" s="59" t="str">
        <f>IF(desc!$B$1=1,desc!$A45,IF(desc!$B$1=2,desc!$B45,IF(desc!$B$1=3,desc!$C45,desc!$D45)))</f>
        <v>With the entry into force of the revised Telecommunications Act (TCA) on 1 April 2007, OFCOM is able to publish market shares. Article 59 para. 2ter of the new TCA authorises this new dimension in the publication of data collected by the statistics.</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15"/>
  <sheetViews>
    <sheetView showGridLines="0" workbookViewId="0">
      <pane xSplit="1" ySplit="4" topLeftCell="B5" activePane="bottomRight" state="frozen"/>
      <selection pane="topRight" activeCell="B1" sqref="B1"/>
      <selection pane="bottomLeft" activeCell="A7" sqref="A7"/>
      <selection pane="bottomRight" activeCell="N17" sqref="N17"/>
    </sheetView>
  </sheetViews>
  <sheetFormatPr baseColWidth="10" defaultColWidth="11.5703125" defaultRowHeight="12.75" x14ac:dyDescent="0.2"/>
  <cols>
    <col min="1" max="1" width="51.42578125" style="4" customWidth="1"/>
    <col min="2" max="16384" width="11.5703125" style="4"/>
  </cols>
  <sheetData>
    <row r="1" spans="1:11" ht="31.15" customHeight="1" x14ac:dyDescent="0.2">
      <c r="A1" s="12" t="str">
        <f>IF([1]desc!$B$1=1,[1]desc!$A34,IF([1]desc!$B$1=2,[1]desc!$B34,IF([1]desc!$B$1=3,[1]desc!$C34,[1]desc!$D34)))</f>
        <v>Tableau SF3PM: Parts de marché voix fixe</v>
      </c>
    </row>
    <row r="2" spans="1:11" ht="25.9" customHeight="1" x14ac:dyDescent="0.2">
      <c r="A2" s="33" t="str">
        <f>IF([1]desc!$B$1=1,[1]desc!$A35,IF([1]desc!$B$1=2,[1]desc!$B35,IF([1]desc!$B$1=3,[1]desc!$C35,[1]desc!$D35)))</f>
        <v>Parts de marché en termes de durée totale des communications</v>
      </c>
      <c r="B2" s="99"/>
      <c r="C2" s="99"/>
      <c r="D2" s="99"/>
      <c r="E2" s="99"/>
      <c r="F2" s="99"/>
      <c r="G2" s="99"/>
      <c r="H2" s="99"/>
    </row>
    <row r="3" spans="1:11" ht="4.9000000000000004" customHeight="1" x14ac:dyDescent="0.2">
      <c r="A3" s="100"/>
      <c r="B3" s="99"/>
      <c r="C3" s="99"/>
      <c r="D3" s="99"/>
      <c r="E3" s="99"/>
      <c r="F3" s="99"/>
      <c r="G3" s="99"/>
      <c r="H3" s="99"/>
    </row>
    <row r="4" spans="1:11" x14ac:dyDescent="0.2">
      <c r="A4" s="76" t="str">
        <f>IF([1]desc!$B$1=1,[1]desc!$A36,IF([1]desc!$B$1=2,[1]desc!$B36,IF([1]desc!$B$1=3,[1]desc!$C36,[1]desc!$D36)))</f>
        <v>Parts de marché pour la période 01.01 au 31.12.</v>
      </c>
      <c r="B4" s="9">
        <v>2008</v>
      </c>
      <c r="C4" s="9">
        <v>2009</v>
      </c>
      <c r="D4" s="9">
        <v>2010</v>
      </c>
      <c r="E4" s="9">
        <v>2011</v>
      </c>
      <c r="F4" s="9">
        <v>2012</v>
      </c>
      <c r="G4" s="9">
        <v>2013</v>
      </c>
      <c r="H4" s="9">
        <v>2014</v>
      </c>
      <c r="I4" s="7">
        <v>2015</v>
      </c>
      <c r="J4" s="7">
        <v>2016</v>
      </c>
      <c r="K4" s="7">
        <v>2017</v>
      </c>
    </row>
    <row r="5" spans="1:11" ht="13.15" customHeight="1" x14ac:dyDescent="0.2">
      <c r="A5" s="56" t="str">
        <f>IF([1]desc!$B$1=1,[1]desc!$A37,IF([1]desc!$B$1=2,[1]desc!$B37,IF([1]desc!$B$1=3,[1]desc!$C37,[1]desc!$D37)))</f>
        <v>Swisscom (Schweiz) AG</v>
      </c>
      <c r="B5" s="50">
        <v>0.629</v>
      </c>
      <c r="C5" s="50">
        <v>0.61507999999999996</v>
      </c>
      <c r="D5" s="50">
        <v>0.61387999999999998</v>
      </c>
      <c r="E5" s="50">
        <v>0.60807</v>
      </c>
      <c r="F5" s="50">
        <v>0.59372000000000003</v>
      </c>
      <c r="G5" s="50">
        <v>0.62658000000000003</v>
      </c>
      <c r="H5" s="50">
        <v>0.58099999999999996</v>
      </c>
      <c r="I5" s="77">
        <v>0.57789999999999997</v>
      </c>
      <c r="J5" s="77">
        <v>0.60312786951643338</v>
      </c>
      <c r="K5" s="77">
        <v>0.67817215352317084</v>
      </c>
    </row>
    <row r="6" spans="1:11" x14ac:dyDescent="0.2">
      <c r="A6" s="57" t="str">
        <f>IF([1]desc!$B$1=1,[1]desc!$A38,IF([1]desc!$B$1=2,[1]desc!$B38,IF([1]desc!$B$1=3,[1]desc!$C38,[1]desc!$D38)))</f>
        <v>Sunrise Communications AG</v>
      </c>
      <c r="B6" s="51">
        <v>0.154</v>
      </c>
      <c r="C6" s="51">
        <v>0.14343</v>
      </c>
      <c r="D6" s="51">
        <v>0.13963999999999999</v>
      </c>
      <c r="E6" s="51">
        <v>0.13461999999999999</v>
      </c>
      <c r="F6" s="51">
        <v>0.12064</v>
      </c>
      <c r="G6" s="52">
        <v>0.12357</v>
      </c>
      <c r="H6" s="52">
        <v>0.13064999999999999</v>
      </c>
      <c r="I6" s="78">
        <v>0.12162000000000001</v>
      </c>
      <c r="J6" s="78">
        <v>0.11605393155864648</v>
      </c>
      <c r="K6" s="78">
        <v>0.10954798532262905</v>
      </c>
    </row>
    <row r="7" spans="1:11" x14ac:dyDescent="0.2">
      <c r="A7" s="57" t="str">
        <f>IF([1]desc!$B$1=1,[1]desc!$A39,IF([1]desc!$B$1=2,[1]desc!$B39,IF([1]desc!$B$1=3,[1]desc!$C39,[1]desc!$D39)))</f>
        <v>Cablecom GmbH</v>
      </c>
      <c r="B7" s="50">
        <v>6.4000000000000001E-2</v>
      </c>
      <c r="C7" s="50">
        <v>8.0879999999999994E-2</v>
      </c>
      <c r="D7" s="50">
        <v>0.10120999999999999</v>
      </c>
      <c r="E7" s="50">
        <v>0.10766000000000001</v>
      </c>
      <c r="F7" s="50">
        <v>0.11085</v>
      </c>
      <c r="G7" s="50">
        <v>0.11239</v>
      </c>
      <c r="H7" s="50">
        <v>0.12587000000000001</v>
      </c>
      <c r="I7" s="79">
        <v>0.12368999999999999</v>
      </c>
      <c r="J7" s="79">
        <v>0.10267850001184313</v>
      </c>
      <c r="K7" s="79">
        <v>7.5366511519930304E-2</v>
      </c>
    </row>
    <row r="8" spans="1:11" x14ac:dyDescent="0.2">
      <c r="A8" s="57" t="str">
        <f>IF([1]desc!$B$1=1,[1]desc!$A40,IF([1]desc!$B$1=2,[1]desc!$B40,IF([1]desc!$B$1=3,[1]desc!$C40,[1]desc!$D40)))</f>
        <v>TelCommunication Services (ex Tele2)</v>
      </c>
      <c r="B8" s="53">
        <v>6.7000000000000004E-2</v>
      </c>
      <c r="C8" s="53">
        <v>6.336E-2</v>
      </c>
      <c r="D8" s="53">
        <v>4.2169999999999999E-2</v>
      </c>
      <c r="E8" s="53">
        <v>2.2239999999999999E-2</v>
      </c>
      <c r="F8" s="53">
        <v>1.524E-2</v>
      </c>
      <c r="G8" s="53">
        <v>1.307E-2</v>
      </c>
      <c r="H8" s="53">
        <v>1.17E-2</v>
      </c>
      <c r="I8" s="79">
        <v>8.8500000000000002E-3</v>
      </c>
      <c r="J8" s="79">
        <v>6.2158105715059151E-3</v>
      </c>
      <c r="K8" s="79">
        <v>2.8506745740179079E-3</v>
      </c>
    </row>
    <row r="9" spans="1:11" x14ac:dyDescent="0.2">
      <c r="A9" s="57" t="str">
        <f>IF([1]desc!$B$1=1,[1]desc!$A41,IF([1]desc!$B$1=2,[1]desc!$B41,IF([1]desc!$B$1=3,[1]desc!$C41,[1]desc!$D41)))</f>
        <v>COLT Telecom AG</v>
      </c>
      <c r="B9" s="54">
        <v>1.7000000000000001E-2</v>
      </c>
      <c r="C9" s="54">
        <v>1.6729999999999998E-2</v>
      </c>
      <c r="D9" s="55">
        <v>1.507E-2</v>
      </c>
      <c r="E9" s="55">
        <v>1.592E-2</v>
      </c>
      <c r="F9" s="55">
        <v>1.1050000000000001E-2</v>
      </c>
      <c r="G9" s="54">
        <v>1.2789999999999999E-2</v>
      </c>
      <c r="H9" s="54">
        <v>1.1809999999999999E-2</v>
      </c>
      <c r="I9" s="79">
        <v>1.1259999999999999E-2</v>
      </c>
      <c r="J9" s="79">
        <v>1.0573352774238707E-2</v>
      </c>
      <c r="K9" s="79">
        <v>1.0221387626293784E-2</v>
      </c>
    </row>
    <row r="10" spans="1:11" x14ac:dyDescent="0.2">
      <c r="A10" s="57" t="str">
        <f>IF([1]desc!$B$1=1,[1]desc!$A42,IF([1]desc!$B$1=2,[1]desc!$B42,IF([1]desc!$B$1=3,[1]desc!$C42,[1]desc!$D42)))</f>
        <v>TalkTalk Telecom GmbH</v>
      </c>
      <c r="B10" s="53">
        <v>1.7000000000000001E-2</v>
      </c>
      <c r="C10" s="53">
        <v>1.515E-2</v>
      </c>
      <c r="D10" s="53">
        <v>1.384E-2</v>
      </c>
      <c r="E10" s="53">
        <v>1.0999999999999999E-2</v>
      </c>
      <c r="F10" s="53">
        <v>8.7799999999999996E-3</v>
      </c>
      <c r="G10" s="53">
        <v>1.0059999999999999E-2</v>
      </c>
      <c r="H10" s="53">
        <v>1.6209999999999999E-2</v>
      </c>
      <c r="I10" s="80">
        <v>1.2359999999999999E-2</v>
      </c>
      <c r="J10" s="80">
        <v>8.260553257424216E-3</v>
      </c>
      <c r="K10" s="80">
        <v>5.7856823066847153E-3</v>
      </c>
    </row>
    <row r="11" spans="1:11" x14ac:dyDescent="0.2">
      <c r="A11" s="57" t="str">
        <f>IF([1]desc!$B$1=1,[1]desc!$A43,IF([1]desc!$B$1=2,[1]desc!$B43,IF([1]desc!$B$1=3,[1]desc!$C43,[1]desc!$D43)))</f>
        <v>Finecom</v>
      </c>
      <c r="B11" s="53">
        <v>2.0400000000000001E-3</v>
      </c>
      <c r="C11" s="53">
        <v>3.0500000000000002E-3</v>
      </c>
      <c r="D11" s="53">
        <v>3.9699999999999996E-3</v>
      </c>
      <c r="E11" s="53">
        <v>5.1000000000000004E-3</v>
      </c>
      <c r="F11" s="53">
        <v>6.28E-3</v>
      </c>
      <c r="G11" s="53">
        <v>1.0019999999999999E-2</v>
      </c>
      <c r="H11" s="53">
        <v>1.46E-2</v>
      </c>
      <c r="I11" s="80">
        <v>1.7840000000000002E-2</v>
      </c>
      <c r="J11" s="80">
        <v>1.8676751779314243E-2</v>
      </c>
      <c r="K11" s="80">
        <v>2.0953267843716074E-2</v>
      </c>
    </row>
    <row r="12" spans="1:11" x14ac:dyDescent="0.2">
      <c r="A12" s="58" t="str">
        <f>IF([1]desc!$B$1=1,[1]desc!$A44,IF([1]desc!$B$1=2,[1]desc!$B44,IF([1]desc!$B$1=3,[1]desc!$C44,[1]desc!$D44)))</f>
        <v>Autres</v>
      </c>
      <c r="B12" s="49">
        <v>4.9959999999999997E-2</v>
      </c>
      <c r="C12" s="49">
        <v>6.2300000000000001E-2</v>
      </c>
      <c r="D12" s="49">
        <v>7.0209999999999995E-2</v>
      </c>
      <c r="E12" s="49">
        <v>9.5390000000000003E-2</v>
      </c>
      <c r="F12" s="49">
        <v>0.13345000000000001</v>
      </c>
      <c r="G12" s="49">
        <v>9.153E-2</v>
      </c>
      <c r="H12" s="49">
        <v>0.10816000000000001</v>
      </c>
      <c r="I12" s="81">
        <v>0.12645999999999999</v>
      </c>
      <c r="J12" s="81">
        <v>0.13441323053059395</v>
      </c>
      <c r="K12" s="81">
        <v>9.7102337283557216E-2</v>
      </c>
    </row>
    <row r="13" spans="1:11" ht="5.45" customHeight="1" x14ac:dyDescent="0.2">
      <c r="A13" s="66"/>
      <c r="B13" s="67"/>
      <c r="C13" s="67"/>
      <c r="D13" s="67"/>
      <c r="E13" s="67"/>
      <c r="F13" s="67"/>
      <c r="G13" s="67"/>
      <c r="H13" s="67"/>
    </row>
    <row r="14" spans="1:11" ht="63.75" x14ac:dyDescent="0.2">
      <c r="A14" s="59" t="str">
        <f>IF([1]desc!$B$1=1,[1]desc!$A45,IF([1]desc!$B$1=2,[1]desc!$B45,IF([1]desc!$B$1=3,[1]desc!$C45,[1]desc!$D45)))</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15" spans="1:11" x14ac:dyDescent="0.2">
      <c r="A15" s="1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1"/>
  <sheetViews>
    <sheetView showGridLines="0" zoomScale="130" zoomScaleNormal="130" workbookViewId="0">
      <pane xSplit="1" ySplit="4" topLeftCell="E5" activePane="bottomRight" state="frozen"/>
      <selection pane="topRight" activeCell="B1" sqref="B1"/>
      <selection pane="bottomLeft" activeCell="A7" sqref="A7"/>
      <selection pane="bottomRight" activeCell="F20" sqref="F20"/>
    </sheetView>
  </sheetViews>
  <sheetFormatPr baseColWidth="10" defaultColWidth="11.5703125" defaultRowHeight="12.75" x14ac:dyDescent="0.2"/>
  <cols>
    <col min="1" max="1" width="43.7109375" style="4" customWidth="1"/>
    <col min="2" max="5" width="11.5703125" style="4" customWidth="1"/>
    <col min="6" max="16384" width="11.5703125" style="4"/>
  </cols>
  <sheetData>
    <row r="1" spans="1:12" ht="31.15" customHeight="1" x14ac:dyDescent="0.2">
      <c r="A1" s="16" t="str">
        <f>IF(desc!$B$1=1,desc!$A46,IF(desc!$B$1=2,desc!$B46,IF(desc!$B$1=3,desc!$C46,desc!$D46)))</f>
        <v>Table SM1PM_tot: Market shares on mobile networks</v>
      </c>
    </row>
    <row r="2" spans="1:12" ht="16.149999999999999" customHeight="1" x14ac:dyDescent="0.2">
      <c r="A2" s="13" t="str">
        <f>IF(desc!$B$1=1,desc!$A47,IF(desc!$B$1=2,desc!$B47,IF(desc!$B$1=3,desc!$C47,desc!$D47)))</f>
        <v>Market shares in terms of customer numbers on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tr">
        <f>IF(desc!$B$1=1,desc!$A48,IF(desc!$B$1=2,desc!$B48,IF(desc!$B$1=3,desc!$C48,desc!$D48)))</f>
        <v>Market shares in % on 31.12.</v>
      </c>
      <c r="B4" s="7">
        <v>2007</v>
      </c>
      <c r="C4" s="7">
        <v>2008</v>
      </c>
      <c r="D4" s="7">
        <v>2009</v>
      </c>
      <c r="E4" s="7">
        <v>2010</v>
      </c>
      <c r="F4" s="7">
        <v>2011</v>
      </c>
      <c r="G4" s="7">
        <v>2012</v>
      </c>
      <c r="H4" s="7">
        <v>2013</v>
      </c>
      <c r="I4" s="7">
        <v>2014</v>
      </c>
      <c r="J4" s="7">
        <v>2015</v>
      </c>
      <c r="K4" s="7">
        <v>2016</v>
      </c>
      <c r="L4" s="7">
        <v>2017</v>
      </c>
    </row>
    <row r="5" spans="1:12" x14ac:dyDescent="0.2">
      <c r="A5" s="17" t="str">
        <f>IF(desc!$B$1=1,desc!$A49,IF(desc!$B$1=2,desc!$B49,IF(desc!$B$1=3,desc!$C49,desc!$D49)))</f>
        <v>Swisscom</v>
      </c>
      <c r="B5" s="10">
        <v>0.60994999999999999</v>
      </c>
      <c r="C5" s="10">
        <v>0.60357000000000005</v>
      </c>
      <c r="D5" s="10">
        <v>0.60175999999999996</v>
      </c>
      <c r="E5" s="10">
        <v>0.59389999999999998</v>
      </c>
      <c r="F5" s="10">
        <v>0.59884999999999999</v>
      </c>
      <c r="G5" s="10">
        <v>0.58870999999999996</v>
      </c>
      <c r="H5" s="10">
        <v>0.59167999999999998</v>
      </c>
      <c r="I5" s="10">
        <v>0.55957000000000001</v>
      </c>
      <c r="J5" s="10">
        <v>0.58714</v>
      </c>
      <c r="K5" s="10">
        <v>0.58824428957249331</v>
      </c>
      <c r="L5" s="10">
        <v>0.59850974848217964</v>
      </c>
    </row>
    <row r="6" spans="1:12" x14ac:dyDescent="0.2">
      <c r="A6" s="17" t="str">
        <f>IF(desc!$B$1=1,desc!$A50,IF(desc!$B$1=2,desc!$B50,IF(desc!$B$1=3,desc!$C50,desc!$D50)))</f>
        <v>Sunrise</v>
      </c>
      <c r="B6" s="10">
        <v>0.18562000000000001</v>
      </c>
      <c r="C6" s="10">
        <v>0.19177</v>
      </c>
      <c r="D6" s="10">
        <v>0.19363</v>
      </c>
      <c r="E6" s="10">
        <v>0.20677999999999999</v>
      </c>
      <c r="F6" s="10">
        <v>0.20846000000000001</v>
      </c>
      <c r="G6" s="10">
        <v>0.20177</v>
      </c>
      <c r="H6" s="10">
        <v>0.22928999999999999</v>
      </c>
      <c r="I6" s="10">
        <v>0.18361</v>
      </c>
      <c r="J6" s="10">
        <v>0.18773000000000001</v>
      </c>
      <c r="K6" s="10">
        <v>0.19417343928740677</v>
      </c>
      <c r="L6" s="10">
        <v>0.19457193776886852</v>
      </c>
    </row>
    <row r="7" spans="1:12" x14ac:dyDescent="0.2">
      <c r="A7" s="17" t="str">
        <f>IF(desc!$B$1=1,desc!$A51,IF(desc!$B$1=2,desc!$B51,IF(desc!$B$1=3,desc!$C51,desc!$D51)))</f>
        <v>Salt (ex-Orange)</v>
      </c>
      <c r="B7" s="10">
        <v>0.18393999999999999</v>
      </c>
      <c r="C7" s="10">
        <v>0.1734</v>
      </c>
      <c r="D7" s="10">
        <v>0.16714000000000001</v>
      </c>
      <c r="E7" s="10">
        <v>0.15518000000000001</v>
      </c>
      <c r="F7" s="10">
        <v>0.15157000000000001</v>
      </c>
      <c r="G7" s="10">
        <v>0.15806000000000001</v>
      </c>
      <c r="H7" s="10">
        <v>0.15295</v>
      </c>
      <c r="I7" s="10">
        <v>0.18531</v>
      </c>
      <c r="J7" s="10">
        <v>0.17935000000000001</v>
      </c>
      <c r="K7" s="10">
        <v>0.16655029178529152</v>
      </c>
      <c r="L7" s="10">
        <v>0.17203779954868956</v>
      </c>
    </row>
    <row r="8" spans="1:12" x14ac:dyDescent="0.2">
      <c r="A8" s="38" t="str">
        <f>IF(desc!$B$1=1,desc!$A52,IF(desc!$B$1=2,desc!$B52,IF(desc!$B$1=3,desc!$C52,desc!$D52)))</f>
        <v>Others</v>
      </c>
      <c r="B8" s="39">
        <v>2.0490000000000001E-2</v>
      </c>
      <c r="C8" s="39">
        <v>3.1269999999999999E-2</v>
      </c>
      <c r="D8" s="39">
        <v>3.7470000000000003E-2</v>
      </c>
      <c r="E8" s="39">
        <v>4.4150000000000002E-2</v>
      </c>
      <c r="F8" s="39">
        <v>4.113E-2</v>
      </c>
      <c r="G8" s="39">
        <v>5.1459999999999999E-2</v>
      </c>
      <c r="H8" s="39">
        <v>2.6069999999999999E-2</v>
      </c>
      <c r="I8" s="39">
        <v>7.152E-2</v>
      </c>
      <c r="J8" s="39">
        <v>4.5769999999999998E-2</v>
      </c>
      <c r="K8" s="39">
        <v>5.103197935480841E-2</v>
      </c>
      <c r="L8" s="39">
        <v>3.488051420026228E-2</v>
      </c>
    </row>
    <row r="9" spans="1:12" x14ac:dyDescent="0.2">
      <c r="A9" s="34" t="str">
        <f>IF(desc!$B$1=1,desc!$A53,IF(desc!$B$1=2,desc!$B53,IF(desc!$B$1=3,desc!$C53,desc!$D53)))</f>
        <v>Notes:</v>
      </c>
      <c r="B9" s="35"/>
      <c r="C9" s="35"/>
      <c r="D9" s="35"/>
      <c r="E9" s="35"/>
      <c r="F9" s="35"/>
      <c r="G9" s="35"/>
      <c r="H9" s="35"/>
      <c r="I9" s="35"/>
      <c r="J9" s="35"/>
    </row>
    <row r="10" spans="1:12" ht="21" customHeight="1" x14ac:dyDescent="0.2">
      <c r="A10" s="34" t="str">
        <f>IF(desc!$B$1=1,desc!$A54,IF(desc!$B$1=2,desc!$B54,IF(desc!$B$1=3,desc!$C54,desc!$D54)))</f>
        <v>In this table the sums do not always correspond exactly with their constituent elements. These small differences are due to rounding up or down</v>
      </c>
      <c r="B10" s="35"/>
      <c r="C10" s="35"/>
      <c r="D10" s="35"/>
      <c r="E10" s="35"/>
      <c r="F10" s="35"/>
      <c r="G10" s="35"/>
      <c r="H10" s="35"/>
      <c r="I10" s="35"/>
      <c r="J10" s="35"/>
    </row>
    <row r="11" spans="1:12" x14ac:dyDescent="0.2">
      <c r="A11" s="1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L9"/>
  <sheetViews>
    <sheetView showGridLines="0" zoomScale="120" zoomScaleNormal="120" workbookViewId="0">
      <pane xSplit="1" ySplit="4" topLeftCell="C5" activePane="bottomRight" state="frozen"/>
      <selection pane="topRight" activeCell="B1" sqref="B1"/>
      <selection pane="bottomLeft" activeCell="A7" sqref="A7"/>
      <selection pane="bottomRight" activeCell="L12" sqref="L12"/>
    </sheetView>
  </sheetViews>
  <sheetFormatPr baseColWidth="10" defaultColWidth="11.5703125" defaultRowHeight="12.75" x14ac:dyDescent="0.2"/>
  <cols>
    <col min="1" max="1" width="48.7109375" style="4" customWidth="1"/>
    <col min="2" max="5" width="11.5703125" style="4" customWidth="1"/>
    <col min="6" max="16384" width="11.5703125" style="4"/>
  </cols>
  <sheetData>
    <row r="1" spans="1:12" ht="31.15" customHeight="1" x14ac:dyDescent="0.2">
      <c r="A1" s="68" t="str">
        <f>IF(desc!$B$1=1,desc!$A55,IF(desc!$B$1=2,desc!$B55,IF(desc!$B$1=3,desc!$C55,desc!$D55)))</f>
        <v>Table SM1PM-prep: Market shares on mobile networks</v>
      </c>
    </row>
    <row r="2" spans="1:12" ht="24.6" customHeight="1" x14ac:dyDescent="0.2">
      <c r="A2" s="13" t="str">
        <f>IF(desc!$B$1=1,desc!$A56,IF(desc!$B$1=2,desc!$B56,IF(desc!$B$1=3,desc!$C56,desc!$D56)))</f>
        <v>Market shares in terms of number of active customers without subscription (prepaid cards) as of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
        <v>28</v>
      </c>
      <c r="B4" s="7">
        <v>2007</v>
      </c>
      <c r="C4" s="7">
        <v>2008</v>
      </c>
      <c r="D4" s="7">
        <v>2009</v>
      </c>
      <c r="E4" s="7">
        <v>2010</v>
      </c>
      <c r="F4" s="7">
        <v>2011</v>
      </c>
      <c r="G4" s="7">
        <v>2012</v>
      </c>
      <c r="H4" s="7">
        <v>2013</v>
      </c>
      <c r="I4" s="7">
        <v>2014</v>
      </c>
      <c r="J4" s="7">
        <v>2015</v>
      </c>
      <c r="K4" s="7">
        <v>2016</v>
      </c>
      <c r="L4" s="7">
        <v>2017</v>
      </c>
    </row>
    <row r="5" spans="1:12" x14ac:dyDescent="0.2">
      <c r="A5" s="17" t="s">
        <v>21</v>
      </c>
      <c r="B5" s="10">
        <v>0.56022000000000005</v>
      </c>
      <c r="C5" s="10">
        <v>0.54435</v>
      </c>
      <c r="D5" s="10">
        <v>0.53649000000000002</v>
      </c>
      <c r="E5" s="10">
        <v>0.52410999999999996</v>
      </c>
      <c r="F5" s="10">
        <v>0.53122000000000003</v>
      </c>
      <c r="G5" s="10">
        <v>0.51366999999999996</v>
      </c>
      <c r="H5" s="10">
        <v>0.51902999999999999</v>
      </c>
      <c r="I5" s="10">
        <v>0.44890999999999998</v>
      </c>
      <c r="J5" s="10">
        <v>0.50812546332543695</v>
      </c>
      <c r="K5" s="10">
        <v>0.52744803703426857</v>
      </c>
      <c r="L5" s="10">
        <f>SM1PM_prep!L5</f>
        <v>0.61374865622144681</v>
      </c>
    </row>
    <row r="6" spans="1:12" x14ac:dyDescent="0.2">
      <c r="A6" s="17" t="s">
        <v>22</v>
      </c>
      <c r="B6" s="10">
        <v>0.23396</v>
      </c>
      <c r="C6" s="10">
        <v>0.24249999999999999</v>
      </c>
      <c r="D6" s="10">
        <v>0.24324000000000001</v>
      </c>
      <c r="E6" s="10">
        <v>0.24160000000000001</v>
      </c>
      <c r="F6" s="10">
        <v>0.23891999999999999</v>
      </c>
      <c r="G6" s="10">
        <v>0.22438</v>
      </c>
      <c r="H6" s="10">
        <v>0.29409000000000002</v>
      </c>
      <c r="I6" s="10">
        <v>0.17280000000000001</v>
      </c>
      <c r="J6" s="10">
        <v>0.17319921145867945</v>
      </c>
      <c r="K6" s="10">
        <v>0.18215247862757766</v>
      </c>
      <c r="L6" s="10">
        <f>SM1PM_prep!L6</f>
        <v>0.20751087915182945</v>
      </c>
    </row>
    <row r="7" spans="1:12" x14ac:dyDescent="0.2">
      <c r="A7" s="17" t="s">
        <v>26</v>
      </c>
      <c r="B7" s="10">
        <v>0.18132000000000001</v>
      </c>
      <c r="C7" s="10">
        <v>0.16203000000000001</v>
      </c>
      <c r="D7" s="10">
        <v>0.14938000000000001</v>
      </c>
      <c r="E7" s="10">
        <v>0.14113999999999999</v>
      </c>
      <c r="F7" s="10">
        <v>0.14019999999999999</v>
      </c>
      <c r="G7" s="10">
        <v>0.14155000000000001</v>
      </c>
      <c r="H7" s="10">
        <v>0.1258</v>
      </c>
      <c r="I7" s="10">
        <v>0.20971000000000001</v>
      </c>
      <c r="J7" s="10">
        <v>0.20880844000433454</v>
      </c>
      <c r="K7" s="10">
        <v>0.17131933045876088</v>
      </c>
      <c r="L7" s="10">
        <f>SM1PM_prep!L7</f>
        <v>0.16196891822024878</v>
      </c>
    </row>
    <row r="8" spans="1:12" s="96" customFormat="1" x14ac:dyDescent="0.2">
      <c r="A8" s="97" t="s">
        <v>23</v>
      </c>
      <c r="B8" s="94">
        <v>2.4490000000000001E-2</v>
      </c>
      <c r="C8" s="94">
        <v>3.2579999999999998E-2</v>
      </c>
      <c r="D8" s="94">
        <v>4.0129999999999999E-2</v>
      </c>
      <c r="E8" s="94">
        <v>6.9709999999999994E-2</v>
      </c>
      <c r="F8" s="94">
        <v>8.2750000000000004E-2</v>
      </c>
      <c r="G8" s="94">
        <v>7.9119999999999996E-2</v>
      </c>
      <c r="H8" s="94">
        <v>1.0733388590407955E-2</v>
      </c>
      <c r="I8" s="94">
        <v>1.4547292918052568E-2</v>
      </c>
      <c r="J8" s="94">
        <v>2.1130630084320146E-2</v>
      </c>
      <c r="K8" s="94">
        <v>2.41399065542095E-2</v>
      </c>
      <c r="L8" s="94">
        <f>SUM(SM1PM_prep!L8:L10)</f>
        <v>8.1974457704650658E-2</v>
      </c>
    </row>
    <row r="9" spans="1:12" x14ac:dyDescent="0.2">
      <c r="D9" s="101"/>
      <c r="E9" s="101"/>
      <c r="F9" s="101"/>
      <c r="G9" s="101"/>
      <c r="H9" s="101"/>
      <c r="I9" s="101"/>
      <c r="J9" s="101"/>
      <c r="K9" s="101"/>
      <c r="L9" s="101"/>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1"/>
  <sheetViews>
    <sheetView showGridLines="0" zoomScale="120" zoomScaleNormal="120" workbookViewId="0">
      <pane xSplit="1" ySplit="4" topLeftCell="B5" activePane="bottomRight" state="frozen"/>
      <selection pane="topRight" activeCell="B1" sqref="B1"/>
      <selection pane="bottomLeft" activeCell="A7" sqref="A7"/>
      <selection pane="bottomRight" activeCell="E16" sqref="E16"/>
    </sheetView>
  </sheetViews>
  <sheetFormatPr baseColWidth="10" defaultColWidth="11.5703125" defaultRowHeight="12.75" x14ac:dyDescent="0.2"/>
  <cols>
    <col min="1" max="1" width="48.7109375" style="4" customWidth="1"/>
    <col min="2" max="5" width="11.5703125" style="4" customWidth="1"/>
    <col min="6" max="16384" width="11.5703125" style="4"/>
  </cols>
  <sheetData>
    <row r="1" spans="1:12" ht="31.15" customHeight="1" x14ac:dyDescent="0.2">
      <c r="A1" s="68" t="str">
        <f>IF(desc!$B$1=1,desc!$A55,IF(desc!$B$1=2,desc!$B55,IF(desc!$B$1=3,desc!$C55,desc!$D55)))</f>
        <v>Table SM1PM-prep: Market shares on mobile networks</v>
      </c>
    </row>
    <row r="2" spans="1:12" ht="24.6" customHeight="1" x14ac:dyDescent="0.2">
      <c r="A2" s="13" t="str">
        <f>IF(desc!$B$1=1,desc!$A56,IF(desc!$B$1=2,desc!$B56,IF(desc!$B$1=3,desc!$C56,desc!$D56)))</f>
        <v>Market shares in terms of number of active customers without subscription (prepaid cards) as of 31.12.</v>
      </c>
      <c r="B2" s="6"/>
      <c r="C2" s="6"/>
      <c r="D2" s="6"/>
      <c r="E2" s="6"/>
      <c r="F2" s="6"/>
      <c r="G2" s="6"/>
      <c r="H2" s="6"/>
      <c r="I2" s="6"/>
    </row>
    <row r="3" spans="1:12" ht="4.9000000000000004" customHeight="1" x14ac:dyDescent="0.2">
      <c r="A3" s="14"/>
      <c r="B3" s="6"/>
      <c r="C3" s="6"/>
      <c r="D3" s="6"/>
      <c r="E3" s="6"/>
      <c r="F3" s="6"/>
      <c r="G3" s="6"/>
      <c r="H3" s="6"/>
      <c r="I3" s="6"/>
    </row>
    <row r="4" spans="1:12" x14ac:dyDescent="0.2">
      <c r="A4" s="15" t="s">
        <v>28</v>
      </c>
      <c r="B4" s="7">
        <v>2007</v>
      </c>
      <c r="C4" s="7">
        <v>2008</v>
      </c>
      <c r="D4" s="7">
        <v>2009</v>
      </c>
      <c r="E4" s="7">
        <v>2010</v>
      </c>
      <c r="F4" s="7">
        <v>2011</v>
      </c>
      <c r="G4" s="7">
        <v>2012</v>
      </c>
      <c r="H4" s="7">
        <v>2013</v>
      </c>
      <c r="I4" s="7">
        <v>2014</v>
      </c>
      <c r="J4" s="7">
        <v>2015</v>
      </c>
      <c r="K4" s="7">
        <v>2016</v>
      </c>
      <c r="L4" s="7">
        <v>2017</v>
      </c>
    </row>
    <row r="5" spans="1:12" x14ac:dyDescent="0.2">
      <c r="A5" s="17" t="s">
        <v>21</v>
      </c>
      <c r="B5" s="10">
        <v>0.56022000000000005</v>
      </c>
      <c r="C5" s="10">
        <v>0.54435</v>
      </c>
      <c r="D5" s="10">
        <v>0.53649000000000002</v>
      </c>
      <c r="E5" s="10">
        <v>0.52410999999999996</v>
      </c>
      <c r="F5" s="10">
        <v>0.53122000000000003</v>
      </c>
      <c r="G5" s="10">
        <v>0.51366999999999996</v>
      </c>
      <c r="H5" s="10">
        <v>0.51902999999999999</v>
      </c>
      <c r="I5" s="10">
        <v>0.44890999999999998</v>
      </c>
      <c r="J5" s="10">
        <v>0.50812546332543695</v>
      </c>
      <c r="K5" s="10">
        <v>0.52744803703426857</v>
      </c>
      <c r="L5" s="10">
        <v>0.61374865622144681</v>
      </c>
    </row>
    <row r="6" spans="1:12" x14ac:dyDescent="0.2">
      <c r="A6" s="17" t="s">
        <v>22</v>
      </c>
      <c r="B6" s="10">
        <v>0.23396</v>
      </c>
      <c r="C6" s="10">
        <v>0.24249999999999999</v>
      </c>
      <c r="D6" s="10">
        <v>0.24324000000000001</v>
      </c>
      <c r="E6" s="10">
        <v>0.24160000000000001</v>
      </c>
      <c r="F6" s="10">
        <v>0.23891999999999999</v>
      </c>
      <c r="G6" s="10">
        <v>0.22438</v>
      </c>
      <c r="H6" s="10">
        <v>0.29409000000000002</v>
      </c>
      <c r="I6" s="10">
        <v>0.17280000000000001</v>
      </c>
      <c r="J6" s="10">
        <v>0.17319921145867945</v>
      </c>
      <c r="K6" s="10">
        <v>0.18215247862757766</v>
      </c>
      <c r="L6" s="10">
        <v>0.20751087915182945</v>
      </c>
    </row>
    <row r="7" spans="1:12" x14ac:dyDescent="0.2">
      <c r="A7" s="17" t="s">
        <v>26</v>
      </c>
      <c r="B7" s="10">
        <v>0.18132000000000001</v>
      </c>
      <c r="C7" s="10">
        <v>0.16203000000000001</v>
      </c>
      <c r="D7" s="10">
        <v>0.14938000000000001</v>
      </c>
      <c r="E7" s="10">
        <v>0.14113999999999999</v>
      </c>
      <c r="F7" s="10">
        <v>0.14019999999999999</v>
      </c>
      <c r="G7" s="10">
        <v>0.14155000000000001</v>
      </c>
      <c r="H7" s="10">
        <v>0.1258</v>
      </c>
      <c r="I7" s="10">
        <v>0.20971000000000001</v>
      </c>
      <c r="J7" s="10">
        <v>0.20880844000433454</v>
      </c>
      <c r="K7" s="10">
        <v>0.17131933045876088</v>
      </c>
      <c r="L7" s="10">
        <v>0.16196891822024878</v>
      </c>
    </row>
    <row r="8" spans="1:12" x14ac:dyDescent="0.2">
      <c r="A8" s="17" t="s">
        <v>29</v>
      </c>
      <c r="B8" s="10">
        <v>0</v>
      </c>
      <c r="C8" s="10">
        <v>1.8540000000000001E-2</v>
      </c>
      <c r="D8" s="10">
        <v>3.0759999999999999E-2</v>
      </c>
      <c r="E8" s="10">
        <v>2.3439999999999999E-2</v>
      </c>
      <c r="F8" s="10">
        <v>6.9100000000000003E-3</v>
      </c>
      <c r="G8" s="10">
        <v>4.1279999999999997E-2</v>
      </c>
      <c r="H8" s="10">
        <v>5.0340000000000003E-2</v>
      </c>
      <c r="I8" s="10">
        <v>0.11115999999999999</v>
      </c>
      <c r="J8" s="10">
        <v>4.146492050836563E-2</v>
      </c>
      <c r="K8" s="10">
        <v>5.3877242581217254E-2</v>
      </c>
      <c r="L8" s="10">
        <v>1.6771546406475046E-2</v>
      </c>
    </row>
    <row r="9" spans="1:12" s="96" customFormat="1" x14ac:dyDescent="0.2">
      <c r="A9" s="95" t="s">
        <v>208</v>
      </c>
      <c r="B9" s="93">
        <v>0</v>
      </c>
      <c r="C9" s="93">
        <v>0</v>
      </c>
      <c r="D9" s="93">
        <v>0</v>
      </c>
      <c r="E9" s="93">
        <v>0</v>
      </c>
      <c r="F9" s="93">
        <v>0</v>
      </c>
      <c r="G9" s="93">
        <v>0</v>
      </c>
      <c r="H9" s="93">
        <v>0</v>
      </c>
      <c r="I9" s="93">
        <v>4.2866532281579439E-2</v>
      </c>
      <c r="J9" s="93">
        <v>4.727133461886332E-2</v>
      </c>
      <c r="K9" s="93">
        <v>4.1063004743966111E-2</v>
      </c>
      <c r="L9" s="93">
        <v>4.1063004743966111E-2</v>
      </c>
    </row>
    <row r="10" spans="1:12" s="96" customFormat="1" x14ac:dyDescent="0.2">
      <c r="A10" s="97" t="s">
        <v>23</v>
      </c>
      <c r="B10" s="94">
        <v>2.4490000000000001E-2</v>
      </c>
      <c r="C10" s="94">
        <v>3.2579999999999998E-2</v>
      </c>
      <c r="D10" s="94">
        <v>4.0129999999999999E-2</v>
      </c>
      <c r="E10" s="94">
        <v>6.9709999999999994E-2</v>
      </c>
      <c r="F10" s="94">
        <v>8.2750000000000004E-2</v>
      </c>
      <c r="G10" s="94">
        <v>7.9119999999999996E-2</v>
      </c>
      <c r="H10" s="94">
        <v>1.0733388590407955E-2</v>
      </c>
      <c r="I10" s="94">
        <v>1.4547292918052568E-2</v>
      </c>
      <c r="J10" s="94">
        <v>2.1130630084320146E-2</v>
      </c>
      <c r="K10" s="94">
        <v>2.41399065542095E-2</v>
      </c>
      <c r="L10" s="94">
        <v>2.41399065542095E-2</v>
      </c>
    </row>
    <row r="11" spans="1:12" x14ac:dyDescent="0.2">
      <c r="D11" s="101"/>
      <c r="E11" s="101"/>
      <c r="F11" s="101"/>
      <c r="G11" s="101"/>
      <c r="H11" s="101"/>
      <c r="I11" s="101"/>
      <c r="J11" s="101"/>
      <c r="K11" s="101"/>
      <c r="L11" s="10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1</vt:i4>
      </vt:variant>
    </vt:vector>
  </HeadingPairs>
  <TitlesOfParts>
    <vt:vector size="8" baseType="lpstr">
      <vt:lpstr>Intro</vt:lpstr>
      <vt:lpstr>SF1PM</vt:lpstr>
      <vt:lpstr>SF3PM</vt:lpstr>
      <vt:lpstr>SM1PM_tot</vt:lpstr>
      <vt:lpstr>SM1PM_prep</vt:lpstr>
      <vt:lpstr>SM1PM_post</vt:lpstr>
      <vt:lpstr>SF8PM</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2019-03-24T22:09:45Z</dcterms:modified>
</cp:coreProperties>
</file>