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MobileUtilisation\"/>
    </mc:Choice>
  </mc:AlternateContent>
  <bookViews>
    <workbookView xWindow="0" yWindow="0" windowWidth="19200" windowHeight="7095"/>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veryHidden" r:id="rId11"/>
  </sheets>
  <definedNames>
    <definedName name="_GoBack" localSheetId="5">Tab_SM4A!$A$10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9" l="1"/>
  <c r="A16" i="9" l="1"/>
  <c r="A10" i="9"/>
  <c r="A9" i="9"/>
  <c r="X8" i="9" l="1"/>
  <c r="X7" i="9"/>
  <c r="X6" i="9"/>
  <c r="X5" i="9"/>
  <c r="N6" i="10" l="1"/>
  <c r="N7" i="10"/>
  <c r="N8" i="10"/>
  <c r="N9" i="10"/>
  <c r="N10" i="10"/>
  <c r="N12" i="10"/>
  <c r="N5" i="10"/>
  <c r="W6" i="7" l="1"/>
  <c r="W7" i="7"/>
  <c r="W8" i="7"/>
  <c r="W9" i="7"/>
  <c r="W10" i="7"/>
  <c r="W5" i="7" l="1"/>
  <c r="W6" i="5"/>
  <c r="W7" i="5"/>
  <c r="W8" i="5"/>
  <c r="W9" i="5"/>
  <c r="W10" i="5"/>
  <c r="W11" i="5"/>
  <c r="W12" i="5"/>
  <c r="W13" i="5"/>
  <c r="W14" i="5"/>
  <c r="W5" i="5"/>
  <c r="W6" i="2"/>
  <c r="W7" i="2"/>
  <c r="W8" i="2"/>
  <c r="W9" i="2"/>
  <c r="W10" i="2"/>
  <c r="W11" i="2"/>
  <c r="W12" i="2"/>
  <c r="W13" i="2"/>
  <c r="W14" i="2"/>
  <c r="W5" i="2"/>
  <c r="E105" i="8" l="1"/>
  <c r="E106" i="8"/>
  <c r="E101" i="8"/>
  <c r="B6" i="3" l="1"/>
  <c r="E103" i="8" l="1"/>
  <c r="E104" i="8"/>
  <c r="E102" i="8"/>
  <c r="E99" i="8"/>
  <c r="E100" i="8"/>
  <c r="E98" i="8"/>
  <c r="E97" i="8"/>
  <c r="A14" i="10"/>
  <c r="A13" i="10"/>
  <c r="A2" i="2"/>
  <c r="A4" i="2"/>
  <c r="A4" i="5"/>
  <c r="A5" i="10"/>
  <c r="N4" i="10"/>
  <c r="A12" i="10"/>
  <c r="A11" i="10"/>
  <c r="A10" i="10"/>
  <c r="A9" i="10"/>
  <c r="A8" i="10"/>
  <c r="A7" i="10"/>
  <c r="A6" i="10"/>
  <c r="A2" i="10"/>
  <c r="A1" i="10"/>
  <c r="B5" i="3"/>
  <c r="B4" i="3"/>
  <c r="B3" i="3"/>
  <c r="X4" i="9"/>
  <c r="A15" i="9"/>
  <c r="A14" i="9"/>
  <c r="A13" i="9"/>
  <c r="A11" i="9"/>
  <c r="A12" i="9"/>
  <c r="A6" i="9"/>
  <c r="A7" i="9"/>
  <c r="A8" i="9"/>
  <c r="A5" i="9"/>
  <c r="A4" i="9"/>
  <c r="A1" i="9"/>
  <c r="W4" i="7"/>
  <c r="A5" i="2"/>
  <c r="A13" i="7"/>
  <c r="A6" i="7"/>
  <c r="A7" i="7"/>
  <c r="A8" i="7"/>
  <c r="A9" i="7"/>
  <c r="A10" i="7"/>
  <c r="A11" i="7"/>
  <c r="A12" i="7"/>
  <c r="A5" i="7"/>
  <c r="A4" i="7"/>
  <c r="A2" i="7"/>
  <c r="A1" i="7"/>
  <c r="W4" i="5"/>
  <c r="A17" i="5"/>
  <c r="A16" i="5"/>
  <c r="A15" i="5"/>
  <c r="A14" i="5"/>
  <c r="A13" i="5"/>
  <c r="A12" i="5"/>
  <c r="A11" i="5"/>
  <c r="A10" i="5"/>
  <c r="A9" i="5"/>
  <c r="A8" i="5"/>
  <c r="A7" i="5"/>
  <c r="A6" i="5"/>
  <c r="A5" i="5"/>
  <c r="A2" i="5"/>
  <c r="A1" i="5"/>
  <c r="W4" i="2"/>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<sst xmlns="http://schemas.openxmlformats.org/spreadsheetml/2006/main" count="472" uniqueCount="316">
  <si>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</si>
  <si>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</si>
  <si>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</si>
  <si>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</si>
  <si>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</si>
  <si>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</si>
  <si>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</si>
  <si>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</si>
  <si>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</si>
  <si>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</si>
  <si>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</si>
  <si>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</si>
  <si>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</si>
  <si>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</si>
  <si>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</si>
  <si>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</si>
  <si>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</si>
  <si>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Les services téléphoniques sur réseaux mobiles</t>
  </si>
  <si>
    <t>1. Transmission de la parole en temps réel sur réseaux mobiles</t>
  </si>
  <si>
    <t>1.1 Nombre de communications selon le type de communication (SM3A)</t>
  </si>
  <si>
    <t>1.2 Durée totale selon le type de communication (SM3B)</t>
  </si>
  <si>
    <t>1.3 Durée moyenne selon le type de communication (SM3C)</t>
  </si>
  <si>
    <t>2.2 Accès à internet large bande sur réseaux mobiles (SM4B)</t>
  </si>
  <si>
    <t>Nombre total de communications (en millions, pour la période 01.01 au 31.12)</t>
  </si>
  <si>
    <t>Tableau SM3A: Transmission de la parole en temps réel sur réseaux mobiles</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</si>
  <si>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</si>
  <si>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</si>
  <si>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</si>
  <si>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</si>
  <si>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</si>
  <si>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</si>
  <si>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</si>
  <si>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</si>
  <si>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</si>
  <si>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Transmission de la parole en temps réel sur réseaux mobiles</t>
  </si>
  <si>
    <t>Durée totale des communications (en millions de minutes, pour la période 01.01 au 31.12)</t>
  </si>
  <si>
    <t>Durée totale des communications avec itinérance internationale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</si>
  <si>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</si>
  <si>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Transmission de la parole en temps réel sur réseaux mobiles</t>
  </si>
  <si>
    <t>Durée moyenne des communications (en minutes, pour la période 01.01 au 31.12)</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</si>
  <si>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</si>
  <si>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</si>
  <si>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</si>
  <si>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Tableau SM4A: Services de transmission sur raccordements mobiles</t>
  </si>
  <si>
    <t>Nombre de SMS et MMS (en millions d'unités, pour la période du 01.01 au 31.12)</t>
  </si>
  <si>
    <t>SMS et MMS à valeur ajoutée facturés Total</t>
  </si>
  <si>
    <t>a) Par vos clients sur votre propre réseau et par vos clients sur un réseau concurrent.</t>
  </si>
  <si>
    <t>b) Cette information n'était pas collectée en 1998.</t>
  </si>
  <si>
    <t>c) Cette information n'était pas collectée avant 2003.</t>
  </si>
  <si>
    <t xml:space="preserve">d) Le réseau DVB-H a été débranché et est en "stand-by" depuis le 06.07.2010. </t>
  </si>
  <si>
    <t>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</si>
  <si>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t>
  </si>
  <si>
    <t>Accès à internet large bande sur réseaux mobiles</t>
  </si>
  <si>
    <t xml:space="preserve">Tableau SM4B: Internet large bande sur raccordements mobiles </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</si>
  <si>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</si>
  <si>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</si>
  <si>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</si>
  <si>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</si>
  <si>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</si>
  <si>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</si>
  <si>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</si>
  <si>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SMS "Peer to peer" envoyés (a)</t>
  </si>
  <si>
    <t>MMS "Peer to peer" envoyés (a)</t>
  </si>
  <si>
    <t>Clients étrangers depuis la Suisse (communications nationales ou internationales) (a)</t>
  </si>
  <si>
    <t>Clients suisses depuis l'étranger (communications nationales ou internationales) (b)</t>
  </si>
  <si>
    <t>a)</t>
  </si>
  <si>
    <t>b)</t>
  </si>
  <si>
    <t>c)</t>
  </si>
  <si>
    <t>-</t>
  </si>
  <si>
    <r>
      <t xml:space="preserve">0 </t>
    </r>
    <r>
      <rPr>
        <vertAlign val="superscript"/>
        <sz val="10"/>
        <color theme="1"/>
        <rFont val="Arial"/>
        <family val="2"/>
      </rPr>
      <t>d)</t>
    </r>
  </si>
  <si>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</si>
  <si>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</si>
  <si>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</si>
  <si>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</si>
  <si>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</si>
  <si>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</si>
  <si>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</si>
  <si>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</si>
  <si>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</si>
  <si>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</si>
  <si>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</si>
  <si>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</si>
  <si>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</si>
  <si>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</si>
  <si>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</si>
  <si>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</si>
  <si>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</si>
  <si>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</si>
  <si>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</si>
  <si>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</si>
  <si>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</si>
  <si>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</si>
  <si>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</si>
  <si>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Anzahl Verbindungen nach Art der Verbreitung für den Zeitraum 1.1. bis 31.12.</t>
  </si>
  <si>
    <t>Durchschnittliche Dauer (in Minuten) der von Mobilfunkanschlüssen aus getätigten Verbindungen</t>
  </si>
  <si>
    <t xml:space="preserve">Tabelle SM4A: Übertragungsdienste auf Mobilfunknetzen </t>
  </si>
  <si>
    <t>Verschickte "Peer to Peer"-SMS (a)</t>
  </si>
  <si>
    <t>Verschickte "Peer to Peer"-MMS (a)</t>
  </si>
  <si>
    <t>Verrechnete Mehrwert-SMS und MMS</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</si>
  <si>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</si>
  <si>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</si>
  <si>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</si>
  <si>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</si>
  <si>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</si>
  <si>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</si>
  <si>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</si>
  <si>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</si>
  <si>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</si>
  <si>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</si>
  <si>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</si>
  <si>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</si>
  <si>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</si>
  <si>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</si>
  <si>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</si>
  <si>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</si>
  <si>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</si>
  <si>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</si>
  <si>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</si>
  <si>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 Services de transmission et internet large bande sur raccordements mobiles</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</si>
  <si>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</si>
  <si>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</si>
  <si>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</si>
  <si>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</si>
  <si>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</si>
  <si>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</si>
  <si>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</si>
  <si>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</si>
  <si>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</si>
  <si>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</si>
  <si>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</si>
  <si>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</si>
  <si>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</si>
  <si>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</si>
  <si>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</si>
  <si>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</si>
  <si>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</si>
  <si>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</si>
  <si>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</si>
  <si>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</si>
  <si>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</si>
  <si>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Durata media delle comunicazioni (in minuti, per il periodo 01.01-31.12)</t>
  </si>
  <si>
    <t>Durata media delle comunicazioni (in minuti) effettuate a partire da un collegamento mobile</t>
  </si>
  <si>
    <t>Tabella SM4A:  Servizi di trasmissione dati su collegamenti mobili</t>
  </si>
  <si>
    <t>Numero di SMS e MMS (in milioni di unità per il periodo 01.01-31.12)</t>
  </si>
  <si>
    <t>Totale di SMS e MMS a valore aggiunto fatturati</t>
  </si>
  <si>
    <t>b) Informazione non rilevata nel 1998.</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</si>
  <si>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</si>
  <si>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</si>
  <si>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</si>
  <si>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</si>
  <si>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</si>
  <si>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</si>
  <si>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</si>
  <si>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</si>
  <si>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</si>
  <si>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</si>
  <si>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</si>
  <si>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</si>
  <si>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</si>
  <si>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</si>
  <si>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</si>
  <si>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</si>
  <si>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</si>
  <si>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</si>
  <si>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</si>
  <si>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</si>
  <si>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</si>
  <si>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</si>
  <si>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</si>
  <si>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</si>
  <si>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</si>
  <si>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</si>
  <si>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</si>
  <si>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</si>
  <si>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</si>
  <si>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</si>
  <si>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</si>
  <si>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</si>
  <si>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</si>
  <si>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</si>
  <si>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</si>
  <si>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Average duration of calls (in minutes, for the period 01.01 to 31.12)</t>
  </si>
  <si>
    <t>Average duration of calls (in minutes) made from a mobile connection</t>
  </si>
  <si>
    <t xml:space="preserve">Table SM4A: Transmission services on mobile connections </t>
  </si>
  <si>
    <t>Number of SMS and MMS (in millions of units, for the period from 01.01 to 31.12)</t>
  </si>
  <si>
    <t>"Peer to peer" SMS sent (a)</t>
  </si>
  <si>
    <t>"Peer to peer" MMS sent (a)</t>
  </si>
  <si>
    <t>Value-added SMS and MMS billed Total</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</si>
  <si>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</si>
  <si>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</si>
  <si>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</si>
  <si>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</si>
  <si>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</si>
  <si>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</si>
  <si>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</si>
  <si>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</si>
  <si>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</si>
  <si>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</si>
  <si>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</si>
  <si>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</si>
  <si>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</si>
  <si>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</si>
  <si>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</si>
  <si>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</si>
  <si>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</si>
  <si>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Numero delle comunicazioni secondo il tipo di comunicazione per il periodo 01.01-31.12 </t>
  </si>
  <si>
    <t>1.1 Number of calls according to the type of call (SM3A)</t>
  </si>
  <si>
    <t>1.2 Total duration according to the type of call (SM3B)</t>
  </si>
  <si>
    <t>1.3 Average duration according to the type of call (SM3C)</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</si>
  <si>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</si>
  <si>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</si>
  <si>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</si>
  <si>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</si>
  <si>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</si>
  <si>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</si>
  <si>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</si>
  <si>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</si>
  <si>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</si>
  <si>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par le biais de la technologie GPRS</t>
  </si>
  <si>
    <t>tramite la tecnologia GPRS</t>
  </si>
  <si>
    <t>En millions de minutes</t>
  </si>
  <si>
    <t>In millions of minutes</t>
  </si>
  <si>
    <t>In Millionen Minuten</t>
  </si>
  <si>
    <t>In milioni di minuti</t>
  </si>
  <si>
    <t>Durée des communications selon le type</t>
  </si>
  <si>
    <t>Nombre de SMS et MMS</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</si>
  <si>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</si>
  <si>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</si>
  <si>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</si>
  <si>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</si>
  <si>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</si>
  <si>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</si>
  <si>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</si>
  <si>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</si>
  <si>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</si>
  <si>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</si>
  <si>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</si>
  <si>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</si>
  <si>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SMS "Peer to peer" envoyés</t>
  </si>
  <si>
    <t>MMS "Peer to peer" envoyés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</si>
  <si>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</si>
  <si>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</si>
  <si>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</si>
  <si>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</si>
  <si>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</si>
  <si>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</si>
  <si>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</si>
  <si>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</si>
  <si>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</si>
  <si>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</si>
  <si>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</si>
  <si>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Nombre de contrats permettant l’accès à Internet à large bande</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</si>
  <si>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</si>
  <si>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</si>
  <si>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</si>
  <si>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</si>
  <si>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</si>
  <si>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</si>
  <si>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Utili indicazioni:</t>
  </si>
  <si>
    <t>Ver. 17-18</t>
  </si>
  <si>
    <t>Var. 17-18</t>
  </si>
  <si>
    <t>Utile indicazione:</t>
  </si>
  <si>
    <t>Anzahl Verträge, die den Zugang zum Breitband-Internet ermöglichen         (in Milionen)</t>
  </si>
  <si>
    <t>Gesamtvolumen der übertragbaren Daten        (in Milionen GBytes)</t>
  </si>
  <si>
    <t>Nombre de SMS           (en millions d'unités)</t>
  </si>
  <si>
    <t>Nombre de MMS            (en millions d'unités)</t>
  </si>
  <si>
    <t>Nombre de contrats permettant l’accès à Internet à large bande          (en millions)</t>
  </si>
  <si>
    <t>Volume total des données transférées                   (en millions de Gbytes)</t>
  </si>
  <si>
    <t>Anzahl MMS                  (in Millionen Einheiten)</t>
  </si>
  <si>
    <t>Anzahl SMS                  (in Millionen Einheiten)</t>
  </si>
  <si>
    <t>Vom Mobilfunknetz auf ein anderes nationales Mobil-funknetz (einer Konkurrenz)</t>
  </si>
  <si>
    <t>War 2012 nur ein kleiner Rückgang der Zahl der "Peer to Peer"-SMS (p2p) festzustellen, sank sie von 2013 auf 2018.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</si>
  <si>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t>
  </si>
  <si>
    <t>Il numero di SMS "peer to peer (p2p)", in leggera diminuzione nel 2012 (-5,2 %), ha subito un crollo di 2013 a 2018.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</si>
  <si>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</si>
  <si>
    <t>e) Cette information n'était pas collectée avant 2018.</t>
  </si>
  <si>
    <t>e)</t>
  </si>
  <si>
    <t>SMS, MMS, POCSAG, DVB-H et M2M</t>
  </si>
  <si>
    <t>SMS, MMS, POCSAG, DVB-H und M2M</t>
  </si>
  <si>
    <t>SMS, MMS, POCSAG, DVB-H e M2M</t>
  </si>
  <si>
    <t>POCSAG: Nombre d'abonnés au 31.12</t>
  </si>
  <si>
    <t>DVB-H: Nombre d'abonnés au 31.12</t>
  </si>
  <si>
    <t>DVB-H: Number of subscribers (as of 31.12)</t>
  </si>
  <si>
    <t>POCSAG: Number of subscribers (as of 31.12)</t>
  </si>
  <si>
    <t>M2M: Nombre d’abonnements machine to machine (M2M) de téléphonie mobile (au 31.12)</t>
  </si>
  <si>
    <t>M2M: Anzahl Maschine-zu-Maschine (M2M) Mobilfunkabonnemente am 31.12.</t>
  </si>
  <si>
    <t>POCSAG: Anzahl Abonnenten am 31.12.</t>
  </si>
  <si>
    <t>DVB-H: Anzahl Abonnenten am 31.12.</t>
  </si>
  <si>
    <t>Anzahl SMS und MMS (in Millionen Einheiten für den Zeitraum 01.01. bis 31.12.)</t>
  </si>
  <si>
    <t>Durchschnittliche Dauer nach Art der Verbreitung für den Zeitraum 01.01. bis 31.12.</t>
  </si>
  <si>
    <t>Anzahl Verbindungen nach Art der Verbreitung für den Zeitraum 01.01. bis 31.12.</t>
  </si>
  <si>
    <t>über einen Vertrag (Abonnement oder Zahlung einer einmaligen Pauschale), der ausschliesslich den Datendienst umfasst (effektive Nutzung im Zeitraum vom 01.10. bis 31.12.)</t>
  </si>
  <si>
    <t>Durée totale selon le type de communication pour la période du 01.01 au 31.12</t>
  </si>
  <si>
    <t>Nombre de communications selon le type de communication pour la période du 01.01 au 31.12</t>
  </si>
  <si>
    <t>Durée moyenne selon le type de communication pour la période du 01.01. au 31.12</t>
  </si>
  <si>
    <t>Durata media secondo il tipo di comunicazione per il periodo 01.01-31.12</t>
  </si>
  <si>
    <t>Durata totale secondo il tipo di comunicazione per il periodo 01.01-31.12</t>
  </si>
  <si>
    <t>Number of calls according to the type of call for the period from 01.01 to 31.12</t>
  </si>
  <si>
    <t>Total number of calls (in millions, for the period 01.01 to 31.12)</t>
  </si>
  <si>
    <t xml:space="preserve">Total duration according to the type of call for the period from 01.01 to 31.12 </t>
  </si>
  <si>
    <t>Average duration according to the type of call for the period from 01.01 to 31.12</t>
  </si>
  <si>
    <t>POCSAG: Numero di clienti con abbonamento (al 31.12)</t>
  </si>
  <si>
    <t>DVB-H: Numero di clienti con abbonamento (al 31.12)</t>
  </si>
  <si>
    <t>M2M: Numero d'abbonamenti macchina-macchina (M2M) di telefonia mobile (al 31.12)</t>
  </si>
  <si>
    <t>M2M: Number of machine to machine (M2M) embedded mobile cellular subscriptions (as of 31.12)</t>
  </si>
  <si>
    <t>e) Diese Information wurde vor 2018 nicht erfasst.</t>
  </si>
  <si>
    <t>c) Informazione non rilevata prima del 2003.</t>
  </si>
  <si>
    <t>a) Dai clienti di un FST verso la sua rete e dai suoi clienti verso una rete della concorrenza.</t>
  </si>
  <si>
    <t>e) Informazione non rilevata prima del 2018.</t>
  </si>
  <si>
    <t>e) This information was not collected before 2018.</t>
  </si>
  <si>
    <t>SMS, MMS, POCSAG, DVB-H and M2M</t>
  </si>
  <si>
    <t>2.1 SMS, MMS, POCSAG, DVB-H und M2M (SM4A)</t>
  </si>
  <si>
    <t>2.1 SMS, MMS, POCSAG, DVB-H et M2M (SM4A)</t>
  </si>
  <si>
    <t>2.1 SMS, MMS, POCSAG, DVB-H e M2M (SM4A)</t>
  </si>
  <si>
    <t>2.1 SMS, MMS, POCSAG, DVB-H and M2M (SM4A)</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</si>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</sst>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__;\-#,###,##0__;\-__;@__\ "/>
    <numFmt numFmtId="165" formatCode="0.0%"/>
    <numFmt numFmtId="166" formatCode="_ * #,##0_ ;_ * \-#,##0_ ;_ * &quot;-&quot;??_ ;_ @_ "/>
    <numFmt numFmtId="167" formatCode="_ * #,##0.0_ ;_ * \-#,##0.0_ ;_ * &quot;-&quot;??_ ;_ @_ "/>
    <numFmt numFmtId="168" formatCode="#,##0.0"/>
  </numFmts>
  <fonts count="28" x14ac:knownFonts="1">
    <font>
      <sz val="10"/>
      <color theme="1"/>
      <name val="Arial"/>
      <family val="2"/>
    </font>
    <font>
      <sz val="10"/>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vertAlign val="superscript"/>
      <sz val="10"/>
      <color theme="1"/>
      <name val="Arial"/>
      <family val="2"/>
    </font>
    <font>
      <sz val="10"/>
      <name val="Arial"/>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6">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48118533890809E-2"/>
      </left>
      <right style="thin">
        <color indexed="64"/>
      </right>
      <top style="thin">
        <color theme="2" tint="-9.9948118533890809E-2"/>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
      <left style="thin">
        <color auto="1"/>
      </left>
      <right style="thin">
        <color auto="1"/>
      </right>
      <top style="thin">
        <color theme="2" tint="-9.9948118533890809E-2"/>
      </top>
      <bottom/>
      <diagonal/>
    </border>
    <border>
      <left/>
      <right style="thin">
        <color theme="2" tint="-9.9917600024414813E-2"/>
      </right>
      <top/>
      <bottom style="thin">
        <color indexed="64"/>
      </bottom>
      <diagonal/>
    </border>
    <border>
      <left style="thin">
        <color theme="2" tint="-9.9917600024414813E-2"/>
      </left>
      <right style="thin">
        <color theme="2" tint="-9.9917600024414813E-2"/>
      </right>
      <top/>
      <bottom style="thin">
        <color indexed="64"/>
      </bottom>
      <diagonal/>
    </border>
    <border>
      <left style="thin">
        <color theme="2" tint="-9.9887081514938816E-2"/>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style="thin">
        <color theme="2" tint="-9.9948118533890809E-2"/>
      </left>
      <right style="thin">
        <color indexed="64"/>
      </right>
      <top/>
      <bottom/>
      <diagonal/>
    </border>
    <border>
      <left style="thin">
        <color theme="2" tint="-9.9917600024414813E-2"/>
      </left>
      <right style="thin">
        <color indexed="64"/>
      </right>
      <top style="thin">
        <color theme="2" tint="-9.9887081514938816E-2"/>
      </top>
      <bottom style="thin">
        <color theme="2" tint="-9.9887081514938816E-2"/>
      </bottom>
      <diagonal/>
    </border>
    <border>
      <left style="thin">
        <color theme="2" tint="-9.9917600024414813E-2"/>
      </left>
      <right style="thin">
        <color indexed="64"/>
      </right>
      <top/>
      <bottom style="thin">
        <color indexed="64"/>
      </bottom>
      <diagonal/>
    </border>
  </borders>
  <cellStyleXfs count="4">
    <xf numFmtId="0" fontId="0" fillId="0" borderId="0"/>
    <xf numFmtId="9" fontId="20" fillId="0" borderId="0" applyFont="0" applyFill="0" applyBorder="0" applyAlignment="0" applyProtection="0"/>
    <xf numFmtId="0" fontId="24" fillId="0" borderId="0" applyNumberFormat="0" applyFill="0" applyBorder="0" applyAlignment="0" applyProtection="0"/>
    <xf numFmtId="43" fontId="20" fillId="0" borderId="0" applyFont="0" applyFill="0" applyBorder="0" applyAlignment="0" applyProtection="0"/>
  </cellStyleXfs>
  <cellXfs count="202">
    <xf numFmtId="0" fontId="0" fillId="0" borderId="0" xfId="0"/>
    <xf numFmtId="0" fontId="0" fillId="0" borderId="0" xfId="0" applyAlignment="1">
      <alignment vertical="top"/>
    </xf>
    <xf numFmtId="0" fontId="17" fillId="0" borderId="0" xfId="0" applyFont="1"/>
    <xf numFmtId="0" fontId="0" fillId="0" borderId="0" xfId="0" applyAlignment="1">
      <alignment horizontal="center" wrapText="1"/>
    </xf>
    <xf numFmtId="0" fontId="0" fillId="0" borderId="0" xfId="0" applyProtection="1">
      <protection locked="0"/>
    </xf>
    <xf numFmtId="0" fontId="4" fillId="0" borderId="0" xfId="0" applyFont="1" applyAlignment="1" applyProtection="1">
      <alignment horizontal="left" wrapText="1" shrinkToFit="1"/>
      <protection locked="0"/>
    </xf>
    <xf numFmtId="0" fontId="3" fillId="0" borderId="6" xfId="0" applyFont="1" applyBorder="1" applyAlignment="1" applyProtection="1">
      <alignment horizontal="center"/>
      <protection locked="0"/>
    </xf>
    <xf numFmtId="0" fontId="0" fillId="0" borderId="0" xfId="0" applyBorder="1" applyProtection="1">
      <protection locked="0"/>
    </xf>
    <xf numFmtId="3" fontId="3" fillId="0" borderId="0" xfId="0" applyNumberFormat="1" applyFont="1" applyBorder="1" applyProtection="1">
      <protection locked="0"/>
    </xf>
    <xf numFmtId="0" fontId="0" fillId="0" borderId="0" xfId="0" applyFill="1" applyProtection="1">
      <protection locked="0"/>
    </xf>
    <xf numFmtId="164" fontId="5" fillId="0" borderId="0" xfId="0" applyNumberFormat="1" applyFont="1" applyFill="1" applyBorder="1" applyAlignment="1" applyProtection="1">
      <alignment horizontal="right"/>
      <protection locked="0"/>
    </xf>
    <xf numFmtId="0" fontId="3" fillId="0" borderId="5" xfId="0" applyFont="1" applyBorder="1" applyAlignment="1" applyProtection="1">
      <alignment horizontal="center" vertical="center" wrapText="1"/>
      <protection locked="0"/>
    </xf>
    <xf numFmtId="0" fontId="0" fillId="0" borderId="0" xfId="0" applyProtection="1">
      <protection hidden="1"/>
    </xf>
    <xf numFmtId="0" fontId="17" fillId="0" borderId="0" xfId="0" applyNumberFormat="1" applyFont="1" applyAlignment="1" applyProtection="1">
      <alignment horizontal="justify"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wrapText="1" shrinkToFit="1"/>
      <protection hidden="1"/>
    </xf>
    <xf numFmtId="0" fontId="4"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2" fillId="0" borderId="0" xfId="0" applyFont="1" applyBorder="1" applyAlignment="1" applyProtection="1">
      <alignment vertical="center" wrapText="1"/>
      <protection hidden="1"/>
    </xf>
    <xf numFmtId="0" fontId="13"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15" fillId="0" borderId="0" xfId="0" applyFont="1" applyFill="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0" fontId="7"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vertical="center"/>
      <protection locked="0"/>
    </xf>
    <xf numFmtId="0" fontId="7" fillId="0" borderId="0" xfId="0" applyFont="1" applyFill="1" applyProtection="1">
      <protection hidden="1"/>
    </xf>
    <xf numFmtId="0" fontId="8" fillId="0" borderId="0" xfId="0" applyFont="1" applyFill="1" applyAlignment="1" applyProtection="1">
      <alignment vertical="top"/>
      <protection locked="0"/>
    </xf>
    <xf numFmtId="0" fontId="9"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7" fillId="0" borderId="0" xfId="0" applyFont="1" applyAlignment="1" applyProtection="1">
      <alignment horizontal="justify" vertical="center" wrapText="1"/>
      <protection hidden="1"/>
    </xf>
    <xf numFmtId="0" fontId="17" fillId="0" borderId="0" xfId="0" applyFont="1" applyAlignment="1" applyProtection="1">
      <alignment horizontal="justify" vertical="top" wrapText="1"/>
      <protection hidden="1"/>
    </xf>
    <xf numFmtId="0" fontId="10" fillId="0" borderId="0" xfId="0" applyFont="1" applyAlignment="1" applyProtection="1">
      <alignment vertical="center" wrapText="1"/>
      <protection hidden="1"/>
    </xf>
    <xf numFmtId="0" fontId="12" fillId="0" borderId="0" xfId="0" applyFont="1" applyBorder="1" applyAlignment="1" applyProtection="1">
      <alignment horizontal="left" vertical="center" wrapText="1"/>
      <protection hidden="1"/>
    </xf>
    <xf numFmtId="165" fontId="3" fillId="0" borderId="0" xfId="0" applyNumberFormat="1" applyFont="1" applyBorder="1" applyAlignment="1" applyProtection="1">
      <alignment horizontal="center"/>
      <protection locked="0"/>
    </xf>
    <xf numFmtId="0" fontId="0" fillId="0" borderId="0" xfId="0" applyFill="1"/>
    <xf numFmtId="3" fontId="21"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3" fillId="0" borderId="1" xfId="0" applyFont="1" applyBorder="1" applyAlignment="1" applyProtection="1">
      <alignment vertical="center" wrapText="1"/>
      <protection hidden="1"/>
    </xf>
    <xf numFmtId="0" fontId="23" fillId="0" borderId="5" xfId="0" applyFont="1" applyBorder="1" applyAlignment="1" applyProtection="1">
      <alignment vertical="center" wrapText="1"/>
      <protection hidden="1"/>
    </xf>
    <xf numFmtId="0" fontId="4"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2"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4" fillId="0" borderId="5" xfId="0" applyFont="1" applyBorder="1" applyAlignment="1" applyProtection="1">
      <alignment vertical="center" wrapText="1"/>
      <protection hidden="1"/>
    </xf>
    <xf numFmtId="3" fontId="21"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4" fillId="0" borderId="0" xfId="2"/>
    <xf numFmtId="0" fontId="24" fillId="0" borderId="0" xfId="2" applyFill="1" applyAlignment="1" applyProtection="1">
      <alignment vertical="center"/>
      <protection hidden="1"/>
    </xf>
    <xf numFmtId="0" fontId="24" fillId="0" borderId="0" xfId="2" applyFill="1" applyProtection="1">
      <protection locked="0"/>
    </xf>
    <xf numFmtId="0" fontId="12"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3" fillId="0" borderId="0" xfId="0" applyFont="1" applyProtection="1">
      <protection locked="0"/>
    </xf>
    <xf numFmtId="0" fontId="16" fillId="0" borderId="0" xfId="0" applyFont="1" applyAlignment="1" applyProtection="1">
      <alignment vertical="center"/>
      <protection hidden="1"/>
    </xf>
    <xf numFmtId="0" fontId="3" fillId="0" borderId="15" xfId="0" applyFont="1" applyBorder="1" applyAlignment="1" applyProtection="1">
      <alignment horizontal="center"/>
      <protection hidden="1"/>
    </xf>
    <xf numFmtId="0" fontId="3"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2" fontId="3" fillId="0" borderId="13" xfId="0" applyNumberFormat="1" applyFont="1" applyBorder="1" applyAlignment="1" applyProtection="1">
      <alignment vertical="center"/>
      <protection locked="0"/>
    </xf>
    <xf numFmtId="0" fontId="3" fillId="0" borderId="14" xfId="0" applyFont="1" applyBorder="1" applyProtection="1">
      <protection hidden="1"/>
    </xf>
    <xf numFmtId="3" fontId="3" fillId="0" borderId="14" xfId="0" applyNumberFormat="1" applyFont="1" applyBorder="1" applyProtection="1">
      <protection locked="0"/>
    </xf>
    <xf numFmtId="3" fontId="3" fillId="0" borderId="14" xfId="0" applyNumberFormat="1" applyFont="1" applyBorder="1" applyAlignment="1" applyProtection="1">
      <alignment horizontal="right"/>
      <protection locked="0"/>
    </xf>
    <xf numFmtId="0" fontId="3" fillId="0" borderId="16" xfId="0" applyFont="1" applyBorder="1" applyAlignment="1" applyProtection="1">
      <alignment vertical="center" wrapText="1"/>
      <protection hidden="1"/>
    </xf>
    <xf numFmtId="3" fontId="3" fillId="0" borderId="17" xfId="0" applyNumberFormat="1" applyFont="1" applyBorder="1" applyAlignment="1" applyProtection="1">
      <alignment horizontal="right"/>
      <protection locked="0"/>
    </xf>
    <xf numFmtId="3" fontId="3" fillId="0" borderId="17" xfId="0" applyNumberFormat="1" applyFont="1" applyBorder="1" applyProtection="1">
      <protection locked="0"/>
    </xf>
    <xf numFmtId="0"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3" fillId="0" borderId="12" xfId="0" applyFont="1" applyBorder="1" applyProtection="1">
      <protection hidden="1"/>
    </xf>
    <xf numFmtId="3" fontId="3" fillId="0" borderId="13" xfId="0" applyNumberFormat="1" applyFont="1" applyBorder="1" applyProtection="1">
      <protection locked="0"/>
    </xf>
    <xf numFmtId="0" fontId="13" fillId="0" borderId="0" xfId="0" applyFont="1" applyAlignment="1" applyProtection="1">
      <alignment horizontal="left" vertical="center" wrapText="1"/>
      <protection hidden="1"/>
    </xf>
    <xf numFmtId="0" fontId="12" fillId="0" borderId="0" xfId="0" applyFont="1" applyAlignment="1" applyProtection="1">
      <protection hidden="1"/>
    </xf>
    <xf numFmtId="0" fontId="12" fillId="0" borderId="0" xfId="0" applyFont="1" applyAlignment="1" applyProtection="1">
      <alignment vertical="center"/>
      <protection hidden="1"/>
    </xf>
    <xf numFmtId="166"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1" fillId="2"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6" fontId="0" fillId="0" borderId="0" xfId="3" applyNumberFormat="1" applyFont="1" applyProtection="1">
      <protection locked="0"/>
    </xf>
    <xf numFmtId="166" fontId="0" fillId="0" borderId="0" xfId="3" applyNumberFormat="1" applyFont="1" applyFill="1" applyProtection="1">
      <protection locked="0"/>
    </xf>
    <xf numFmtId="0" fontId="0" fillId="0" borderId="0" xfId="0" applyBorder="1" applyAlignment="1" applyProtection="1">
      <alignment horizontal="right"/>
      <protection locked="0"/>
    </xf>
    <xf numFmtId="3" fontId="26" fillId="0" borderId="8"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8" xfId="0" applyNumberFormat="1" applyFont="1" applyBorder="1" applyProtection="1">
      <protection locked="0"/>
    </xf>
    <xf numFmtId="3" fontId="10" fillId="0" borderId="17" xfId="0" applyNumberFormat="1" applyFont="1" applyBorder="1" applyProtection="1">
      <protection locked="0"/>
    </xf>
    <xf numFmtId="3" fontId="2" fillId="0" borderId="3" xfId="0" applyNumberFormat="1" applyFont="1" applyBorder="1" applyProtection="1">
      <protection locked="0"/>
    </xf>
    <xf numFmtId="3" fontId="2" fillId="0" borderId="3" xfId="1" applyNumberFormat="1" applyFont="1" applyBorder="1" applyProtection="1">
      <protection locked="0"/>
    </xf>
    <xf numFmtId="3" fontId="2" fillId="0" borderId="3" xfId="0" applyNumberFormat="1" applyFont="1" applyBorder="1" applyAlignment="1" applyProtection="1">
      <alignment vertical="center"/>
      <protection locked="0"/>
    </xf>
    <xf numFmtId="3" fontId="2" fillId="0" borderId="3" xfId="0" applyNumberFormat="1" applyFont="1" applyBorder="1" applyAlignment="1" applyProtection="1">
      <alignment horizontal="right" vertical="center" wrapText="1"/>
      <protection locked="0"/>
    </xf>
    <xf numFmtId="3" fontId="10" fillId="0" borderId="14" xfId="0" applyNumberFormat="1" applyFont="1" applyBorder="1" applyProtection="1">
      <protection locked="0"/>
    </xf>
    <xf numFmtId="2" fontId="2" fillId="0" borderId="3" xfId="0" applyNumberFormat="1" applyFont="1" applyBorder="1" applyProtection="1">
      <protection locked="0"/>
    </xf>
    <xf numFmtId="2" fontId="2" fillId="0" borderId="10" xfId="0" applyNumberFormat="1" applyFont="1" applyBorder="1" applyAlignment="1" applyProtection="1">
      <alignment vertical="center"/>
      <protection locked="0"/>
    </xf>
    <xf numFmtId="2" fontId="2" fillId="0" borderId="9" xfId="0" applyNumberFormat="1" applyFont="1" applyBorder="1" applyProtection="1">
      <protection locked="0"/>
    </xf>
    <xf numFmtId="2" fontId="10" fillId="0" borderId="13" xfId="0" applyNumberFormat="1" applyFont="1" applyBorder="1" applyAlignment="1" applyProtection="1">
      <alignment vertical="center"/>
      <protection locked="0"/>
    </xf>
    <xf numFmtId="166" fontId="0" fillId="0" borderId="8" xfId="0" applyNumberFormat="1" applyFont="1" applyBorder="1" applyAlignment="1" applyProtection="1">
      <alignment vertical="center"/>
      <protection locked="0"/>
    </xf>
    <xf numFmtId="166" fontId="3" fillId="0" borderId="0" xfId="0" applyNumberFormat="1" applyFont="1" applyBorder="1" applyProtection="1">
      <protection locked="0"/>
    </xf>
    <xf numFmtId="167" fontId="0" fillId="0" borderId="0" xfId="0" applyNumberFormat="1" applyProtection="1">
      <protection locked="0"/>
    </xf>
    <xf numFmtId="1" fontId="0" fillId="0" borderId="9" xfId="0" applyNumberFormat="1" applyBorder="1" applyProtection="1">
      <protection locked="0"/>
    </xf>
    <xf numFmtId="0" fontId="3" fillId="0" borderId="0" xfId="0" applyFont="1" applyBorder="1" applyAlignment="1" applyProtection="1">
      <alignment horizontal="center" vertical="center"/>
      <protection locked="0"/>
    </xf>
    <xf numFmtId="165" fontId="0" fillId="0" borderId="7" xfId="0" applyNumberFormat="1" applyFont="1" applyBorder="1" applyAlignment="1" applyProtection="1">
      <alignment horizontal="center" vertical="center"/>
      <protection locked="0"/>
    </xf>
    <xf numFmtId="166" fontId="0" fillId="0" borderId="8" xfId="0" applyNumberFormat="1" applyFont="1" applyBorder="1" applyProtection="1">
      <protection locked="0"/>
    </xf>
    <xf numFmtId="166" fontId="3" fillId="0" borderId="17" xfId="0" applyNumberFormat="1" applyFont="1" applyBorder="1" applyProtection="1">
      <protection locked="0"/>
    </xf>
    <xf numFmtId="166" fontId="3" fillId="0" borderId="0" xfId="3" applyNumberFormat="1" applyFont="1" applyFill="1" applyProtection="1">
      <protection locked="0"/>
    </xf>
    <xf numFmtId="165" fontId="3" fillId="0" borderId="7" xfId="0" applyNumberFormat="1" applyFont="1" applyFill="1" applyBorder="1" applyAlignment="1" applyProtection="1">
      <alignment horizontal="center" vertical="center"/>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3" fillId="0" borderId="13" xfId="0" applyNumberFormat="1" applyFont="1" applyFill="1" applyBorder="1" applyProtection="1">
      <protection locked="0"/>
    </xf>
    <xf numFmtId="0" fontId="3" fillId="0" borderId="6" xfId="0" applyFont="1" applyFill="1" applyBorder="1" applyAlignment="1" applyProtection="1">
      <alignment horizontal="center"/>
      <protection locked="0"/>
    </xf>
    <xf numFmtId="0" fontId="3" fillId="0" borderId="18" xfId="0" applyFont="1" applyBorder="1" applyAlignment="1" applyProtection="1">
      <alignment horizontal="center" vertical="center"/>
      <protection locked="0"/>
    </xf>
    <xf numFmtId="166" fontId="0" fillId="0" borderId="19" xfId="0" applyNumberFormat="1" applyFont="1" applyBorder="1" applyAlignment="1" applyProtection="1">
      <alignment vertical="center"/>
      <protection locked="0"/>
    </xf>
    <xf numFmtId="166" fontId="0" fillId="0" borderId="19" xfId="0" applyNumberFormat="1" applyFont="1" applyBorder="1" applyProtection="1">
      <protection locked="0"/>
    </xf>
    <xf numFmtId="166" fontId="3" fillId="0" borderId="20" xfId="0" applyNumberFormat="1" applyFont="1" applyBorder="1" applyProtection="1">
      <protection locked="0"/>
    </xf>
    <xf numFmtId="0" fontId="3" fillId="0" borderId="22" xfId="0" applyFont="1" applyBorder="1" applyAlignment="1" applyProtection="1">
      <alignment horizontal="center" vertical="center" wrapText="1"/>
      <protection locked="0"/>
    </xf>
    <xf numFmtId="3" fontId="3" fillId="0" borderId="24" xfId="0" applyNumberFormat="1" applyFont="1" applyBorder="1" applyProtection="1">
      <protection locked="0"/>
    </xf>
    <xf numFmtId="0" fontId="3" fillId="0" borderId="18" xfId="0" applyFont="1" applyBorder="1" applyAlignment="1" applyProtection="1">
      <alignment horizontal="center"/>
      <protection locked="0"/>
    </xf>
    <xf numFmtId="2" fontId="0" fillId="0" borderId="23" xfId="0" applyNumberFormat="1" applyFont="1" applyBorder="1" applyProtection="1">
      <protection locked="0"/>
    </xf>
    <xf numFmtId="2" fontId="0" fillId="0" borderId="25" xfId="0" applyNumberFormat="1" applyFont="1" applyBorder="1" applyAlignment="1" applyProtection="1">
      <alignment vertical="center"/>
      <protection locked="0"/>
    </xf>
    <xf numFmtId="2" fontId="0" fillId="0" borderId="26" xfId="0" applyNumberFormat="1" applyFont="1" applyBorder="1" applyProtection="1">
      <protection locked="0"/>
    </xf>
    <xf numFmtId="2" fontId="3" fillId="0" borderId="27" xfId="0" applyNumberFormat="1" applyFont="1" applyBorder="1" applyAlignment="1" applyProtection="1">
      <alignment vertical="center"/>
      <protection locked="0"/>
    </xf>
    <xf numFmtId="0" fontId="3" fillId="0" borderId="18" xfId="0" applyFont="1" applyFill="1" applyBorder="1" applyAlignment="1" applyProtection="1">
      <alignment horizontal="center"/>
      <protection locked="0"/>
    </xf>
    <xf numFmtId="3" fontId="0" fillId="0" borderId="23" xfId="0" applyNumberFormat="1" applyFill="1" applyBorder="1" applyProtection="1">
      <protection locked="0"/>
    </xf>
    <xf numFmtId="3" fontId="0" fillId="0" borderId="26" xfId="0" applyNumberFormat="1" applyFill="1" applyBorder="1" applyAlignment="1" applyProtection="1">
      <alignment vertical="center"/>
      <protection locked="0"/>
    </xf>
    <xf numFmtId="3" fontId="0" fillId="0" borderId="26" xfId="0" applyNumberFormat="1" applyFill="1" applyBorder="1" applyProtection="1">
      <protection locked="0"/>
    </xf>
    <xf numFmtId="1" fontId="0" fillId="0" borderId="26" xfId="0" applyNumberFormat="1" applyFill="1" applyBorder="1" applyAlignment="1" applyProtection="1">
      <alignment vertical="center" wrapText="1"/>
      <protection locked="0"/>
    </xf>
    <xf numFmtId="3" fontId="3" fillId="0" borderId="27" xfId="0" applyNumberFormat="1" applyFont="1" applyFill="1" applyBorder="1" applyProtection="1">
      <protection locked="0"/>
    </xf>
    <xf numFmtId="165" fontId="3" fillId="0" borderId="21" xfId="0" applyNumberFormat="1" applyFont="1" applyFill="1" applyBorder="1" applyAlignment="1" applyProtection="1">
      <alignment horizontal="center" vertical="center"/>
      <protection locked="0"/>
    </xf>
    <xf numFmtId="165" fontId="0" fillId="0" borderId="7" xfId="0" applyNumberFormat="1" applyFont="1" applyFill="1" applyBorder="1" applyAlignment="1" applyProtection="1">
      <alignment horizontal="center" vertical="center"/>
      <protection locked="0"/>
    </xf>
    <xf numFmtId="166" fontId="27" fillId="0" borderId="0" xfId="3" applyNumberFormat="1" applyFont="1" applyBorder="1"/>
    <xf numFmtId="165" fontId="1" fillId="0" borderId="0" xfId="0" applyNumberFormat="1" applyFont="1"/>
    <xf numFmtId="0" fontId="10" fillId="0" borderId="0" xfId="0" applyFont="1" applyFill="1" applyAlignment="1" applyProtection="1">
      <alignment horizontal="left" wrapText="1" shrinkToFit="1"/>
      <protection hidden="1"/>
    </xf>
    <xf numFmtId="0" fontId="0" fillId="0" borderId="10" xfId="0" applyBorder="1" applyAlignment="1" applyProtection="1">
      <alignment horizontal="right"/>
      <protection locked="0"/>
    </xf>
    <xf numFmtId="3" fontId="0" fillId="0" borderId="10" xfId="0" applyNumberFormat="1" applyBorder="1" applyProtection="1">
      <protection locked="0"/>
    </xf>
    <xf numFmtId="3" fontId="0" fillId="0" borderId="10" xfId="0" applyNumberFormat="1" applyFill="1" applyBorder="1" applyProtection="1">
      <protection locked="0"/>
    </xf>
    <xf numFmtId="0" fontId="12" fillId="0" borderId="0" xfId="0" applyFont="1" applyAlignment="1">
      <alignment vertical="center"/>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3" fontId="0" fillId="0" borderId="32" xfId="0" applyNumberFormat="1" applyBorder="1" applyProtection="1">
      <protection locked="0"/>
    </xf>
    <xf numFmtId="0" fontId="0" fillId="0" borderId="32" xfId="0" applyBorder="1" applyAlignment="1" applyProtection="1">
      <alignment horizontal="right"/>
      <protection locked="0"/>
    </xf>
    <xf numFmtId="0" fontId="0" fillId="0" borderId="32" xfId="0" applyFill="1" applyBorder="1" applyAlignment="1" applyProtection="1">
      <alignment horizontal="right"/>
      <protection locked="0"/>
    </xf>
    <xf numFmtId="3" fontId="0" fillId="0" borderId="11" xfId="0" applyNumberFormat="1" applyFill="1" applyBorder="1" applyProtection="1">
      <protection locked="0"/>
    </xf>
    <xf numFmtId="168" fontId="2" fillId="0" borderId="11" xfId="0" applyNumberFormat="1" applyFont="1" applyFill="1" applyBorder="1" applyProtection="1">
      <protection locked="0"/>
    </xf>
    <xf numFmtId="3" fontId="0" fillId="0" borderId="33" xfId="0" applyNumberFormat="1" applyFill="1" applyBorder="1" applyProtection="1">
      <protection locked="0"/>
    </xf>
    <xf numFmtId="168" fontId="2" fillId="0" borderId="23" xfId="0" applyNumberFormat="1" applyFont="1" applyFill="1" applyBorder="1" applyProtection="1">
      <protection locked="0"/>
    </xf>
    <xf numFmtId="0" fontId="0" fillId="0" borderId="34" xfId="0" applyFill="1" applyBorder="1" applyAlignment="1" applyProtection="1">
      <alignment horizontal="right"/>
      <protection locked="0"/>
    </xf>
    <xf numFmtId="166" fontId="1" fillId="0" borderId="35" xfId="3" applyNumberFormat="1" applyFont="1" applyFill="1" applyBorder="1" applyAlignment="1">
      <alignment vertical="center"/>
    </xf>
    <xf numFmtId="165" fontId="0" fillId="0" borderId="0" xfId="0" applyNumberFormat="1" applyFont="1" applyBorder="1" applyAlignment="1" applyProtection="1">
      <alignment horizontal="center" vertical="center"/>
      <protection locked="0"/>
    </xf>
    <xf numFmtId="165" fontId="0" fillId="0" borderId="21" xfId="0" applyNumberFormat="1" applyFont="1" applyBorder="1" applyAlignment="1" applyProtection="1">
      <alignment horizontal="center" vertical="center"/>
      <protection locked="0"/>
    </xf>
    <xf numFmtId="0" fontId="1" fillId="0" borderId="0" xfId="0" applyFont="1" applyAlignment="1" applyProtection="1">
      <alignment horizontal="left" wrapText="1" shrinkToFit="1"/>
      <protection hidden="1"/>
    </xf>
    <xf numFmtId="3" fontId="3" fillId="0" borderId="9" xfId="0" applyNumberFormat="1" applyFont="1" applyBorder="1" applyAlignment="1" applyProtection="1">
      <alignment horizontal="right" vertical="center"/>
      <protection locked="0"/>
    </xf>
    <xf numFmtId="3" fontId="3" fillId="0" borderId="9" xfId="0" applyNumberFormat="1" applyFont="1" applyBorder="1" applyAlignment="1" applyProtection="1">
      <alignment vertical="center"/>
      <protection locked="0"/>
    </xf>
    <xf numFmtId="3" fontId="3" fillId="0" borderId="9" xfId="0" applyNumberFormat="1" applyFont="1" applyFill="1" applyBorder="1" applyAlignment="1" applyProtection="1">
      <alignment vertical="center"/>
      <protection locked="0"/>
    </xf>
    <xf numFmtId="3" fontId="3" fillId="0" borderId="26" xfId="0" applyNumberFormat="1" applyFont="1" applyFill="1" applyBorder="1" applyAlignment="1" applyProtection="1">
      <alignment vertical="center"/>
      <protection locked="0"/>
    </xf>
    <xf numFmtId="166" fontId="3" fillId="0" borderId="0" xfId="3" applyNumberFormat="1" applyFont="1" applyFill="1" applyAlignment="1" applyProtection="1">
      <alignment vertical="center"/>
      <protection locked="0"/>
    </xf>
    <xf numFmtId="165" fontId="3" fillId="0" borderId="21" xfId="0" applyNumberFormat="1" applyFont="1" applyBorder="1" applyAlignment="1" applyProtection="1">
      <alignment horizontal="center" vertical="center"/>
      <protection locked="0"/>
    </xf>
    <xf numFmtId="3" fontId="0" fillId="0" borderId="23" xfId="0" applyNumberFormat="1" applyFont="1" applyBorder="1" applyProtection="1">
      <protection locked="0"/>
    </xf>
    <xf numFmtId="3" fontId="0" fillId="0" borderId="23" xfId="1" applyNumberFormat="1" applyFont="1" applyBorder="1" applyProtection="1">
      <protection locked="0"/>
    </xf>
    <xf numFmtId="3" fontId="0" fillId="0" borderId="23" xfId="0" applyNumberFormat="1" applyBorder="1" applyAlignment="1" applyProtection="1">
      <alignment vertical="center"/>
      <protection locked="0"/>
    </xf>
    <xf numFmtId="3" fontId="0" fillId="0" borderId="23" xfId="0" applyNumberFormat="1" applyFont="1" applyBorder="1" applyAlignment="1" applyProtection="1">
      <alignment horizontal="right" vertical="center" wrapText="1"/>
      <protection locked="0"/>
    </xf>
    <xf numFmtId="3" fontId="0" fillId="0" borderId="23" xfId="0" applyNumberFormat="1" applyBorder="1" applyProtection="1">
      <protection locked="0"/>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desc!$E$99</c:f>
          <c:strCache>
            <c:ptCount val="1"/>
            <c:pt idx="0">
              <c:v>Duration of calls according to the type</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2"/>
          <c:order val="0"/>
          <c:tx>
            <c:strRef>
              <c:f>Tab_SM3B!$A$6</c:f>
              <c:strCache>
                <c:ptCount val="1"/>
                <c:pt idx="0">
                  <c:v>From the mobile network to any fixed national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Tab_SM3B!$C$6:$U$6</c:f>
              <c:numCache>
                <c:formatCode>#,##0</c:formatCode>
                <c:ptCount val="19"/>
                <c:pt idx="0">
                  <c:v>1732</c:v>
                </c:pt>
                <c:pt idx="1">
                  <c:v>1857</c:v>
                </c:pt>
                <c:pt idx="2">
                  <c:v>1818</c:v>
                </c:pt>
                <c:pt idx="3">
                  <c:v>1788</c:v>
                </c:pt>
                <c:pt idx="4">
                  <c:v>1786</c:v>
                </c:pt>
                <c:pt idx="5">
                  <c:v>1858.0958000000001</c:v>
                </c:pt>
                <c:pt idx="6">
                  <c:v>2268.1309999999999</c:v>
                </c:pt>
                <c:pt idx="7">
                  <c:v>2247.7399999999993</c:v>
                </c:pt>
                <c:pt idx="8">
                  <c:v>2377.5</c:v>
                </c:pt>
                <c:pt idx="9">
                  <c:v>2536.9290000000001</c:v>
                </c:pt>
                <c:pt idx="10">
                  <c:v>2676.8176730000005</c:v>
                </c:pt>
                <c:pt idx="11">
                  <c:v>2686.6390653499998</c:v>
                </c:pt>
                <c:pt idx="12">
                  <c:v>2748.7525782356038</c:v>
                </c:pt>
                <c:pt idx="13">
                  <c:v>2976.2950000000001</c:v>
                </c:pt>
                <c:pt idx="14">
                  <c:v>3021.436772</c:v>
                </c:pt>
                <c:pt idx="15">
                  <c:v>3024.7933079999998</c:v>
                </c:pt>
                <c:pt idx="16">
                  <c:v>3108.3029950000005</c:v>
                </c:pt>
                <c:pt idx="17">
                  <c:v>3041.8359999999998</c:v>
                </c:pt>
                <c:pt idx="18">
                  <c:v>2820.5089999999996</c:v>
                </c:pt>
              </c:numCache>
            </c:numRef>
          </c:val>
          <c:extLst>
            <c:ext xmlns:c16="http://schemas.microsoft.com/office/drawing/2014/chart" uri="{C3380CC4-5D6E-409C-BE32-E72D297353CC}">
              <c16:uniqueId val="{00000000-6160-4BD4-B382-766A446B706E}"/>
            </c:ext>
          </c:extLst>
        </c:ser>
        <c:ser>
          <c:idx val="3"/>
          <c:order val="1"/>
          <c:tx>
            <c:strRef>
              <c:f>Tab_SM3B!$A$7</c:f>
              <c:strCache>
                <c:ptCount val="1"/>
                <c:pt idx="0">
                  <c:v>From the mobile network to the same mobile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Tab_SM3B!$C$7:$U$7</c:f>
              <c:numCache>
                <c:formatCode>#,##0</c:formatCode>
                <c:ptCount val="19"/>
                <c:pt idx="0">
                  <c:v>1217</c:v>
                </c:pt>
                <c:pt idx="1">
                  <c:v>1211</c:v>
                </c:pt>
                <c:pt idx="2">
                  <c:v>1299</c:v>
                </c:pt>
                <c:pt idx="3">
                  <c:v>1426</c:v>
                </c:pt>
                <c:pt idx="4">
                  <c:v>1524.05</c:v>
                </c:pt>
                <c:pt idx="5">
                  <c:v>1798.2380000000001</c:v>
                </c:pt>
                <c:pt idx="6">
                  <c:v>2325.13</c:v>
                </c:pt>
                <c:pt idx="7">
                  <c:v>3345.4299999999994</c:v>
                </c:pt>
                <c:pt idx="8">
                  <c:v>4112.03</c:v>
                </c:pt>
                <c:pt idx="9">
                  <c:v>4602.0680000000011</c:v>
                </c:pt>
                <c:pt idx="10">
                  <c:v>5138.071465</c:v>
                </c:pt>
                <c:pt idx="11">
                  <c:v>5299.5611646099997</c:v>
                </c:pt>
                <c:pt idx="12">
                  <c:v>5443.3869164702519</c:v>
                </c:pt>
                <c:pt idx="13">
                  <c:v>5468.4640000000009</c:v>
                </c:pt>
                <c:pt idx="14">
                  <c:v>5183.5528950000007</c:v>
                </c:pt>
                <c:pt idx="15">
                  <c:v>5621.4222430000009</c:v>
                </c:pt>
                <c:pt idx="16">
                  <c:v>5914.5197719999987</c:v>
                </c:pt>
                <c:pt idx="17">
                  <c:v>5783.1210000000001</c:v>
                </c:pt>
                <c:pt idx="18">
                  <c:v>5935.6720000000014</c:v>
                </c:pt>
              </c:numCache>
            </c:numRef>
          </c:val>
          <c:extLst>
            <c:ext xmlns:c16="http://schemas.microsoft.com/office/drawing/2014/chart" uri="{C3380CC4-5D6E-409C-BE32-E72D297353CC}">
              <c16:uniqueId val="{00000001-6160-4BD4-B382-766A446B706E}"/>
            </c:ext>
          </c:extLst>
        </c:ser>
        <c:ser>
          <c:idx val="4"/>
          <c:order val="2"/>
          <c:tx>
            <c:strRef>
              <c:f>Tab_SM3B!$A$8</c:f>
              <c:strCache>
                <c:ptCount val="1"/>
                <c:pt idx="0">
                  <c:v>From the mobile network to any other (competing) national mobile network</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Tab_SM3B!$C$8:$U$8</c:f>
              <c:numCache>
                <c:formatCode>#,##0</c:formatCode>
                <c:ptCount val="19"/>
                <c:pt idx="0">
                  <c:v>296</c:v>
                </c:pt>
                <c:pt idx="1">
                  <c:v>628</c:v>
                </c:pt>
                <c:pt idx="2">
                  <c:v>785</c:v>
                </c:pt>
                <c:pt idx="3">
                  <c:v>874</c:v>
                </c:pt>
                <c:pt idx="4">
                  <c:v>978.95</c:v>
                </c:pt>
                <c:pt idx="5">
                  <c:v>1067.521</c:v>
                </c:pt>
                <c:pt idx="6">
                  <c:v>1218.9850000000001</c:v>
                </c:pt>
                <c:pt idx="7">
                  <c:v>1258.6399999999999</c:v>
                </c:pt>
                <c:pt idx="8">
                  <c:v>1393.44</c:v>
                </c:pt>
                <c:pt idx="9">
                  <c:v>1451.8690000000001</c:v>
                </c:pt>
                <c:pt idx="10">
                  <c:v>1708.6016420000001</c:v>
                </c:pt>
                <c:pt idx="11">
                  <c:v>2039.58580648</c:v>
                </c:pt>
                <c:pt idx="12">
                  <c:v>2368.307945621681</c:v>
                </c:pt>
                <c:pt idx="13">
                  <c:v>2528.2110000000002</c:v>
                </c:pt>
                <c:pt idx="14">
                  <c:v>2731.4550629999999</c:v>
                </c:pt>
                <c:pt idx="15">
                  <c:v>2966.702961</c:v>
                </c:pt>
                <c:pt idx="16">
                  <c:v>3335.9822159999999</c:v>
                </c:pt>
                <c:pt idx="17">
                  <c:v>3435.5349999999999</c:v>
                </c:pt>
                <c:pt idx="18">
                  <c:v>3478.9089999999997</c:v>
                </c:pt>
              </c:numCache>
            </c:numRef>
          </c:val>
          <c:extLst>
            <c:ext xmlns:c16="http://schemas.microsoft.com/office/drawing/2014/chart" uri="{C3380CC4-5D6E-409C-BE32-E72D297353CC}">
              <c16:uniqueId val="{00000002-6160-4BD4-B382-766A446B706E}"/>
            </c:ext>
          </c:extLst>
        </c:ser>
        <c:ser>
          <c:idx val="5"/>
          <c:order val="3"/>
          <c:tx>
            <c:strRef>
              <c:f>Tab_SM3B!$A$9</c:f>
              <c:strCache>
                <c:ptCount val="1"/>
                <c:pt idx="0">
                  <c:v>International</c:v>
                </c:pt>
              </c:strCache>
            </c:strRef>
          </c:tx>
          <c:spPr>
            <a:solidFill>
              <a:schemeClr val="accent3"/>
            </a:solid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Tab_SM3B!$C$9:$U$9</c:f>
              <c:numCache>
                <c:formatCode>#,##0</c:formatCode>
                <c:ptCount val="19"/>
                <c:pt idx="0">
                  <c:v>429</c:v>
                </c:pt>
                <c:pt idx="1">
                  <c:v>495</c:v>
                </c:pt>
                <c:pt idx="2">
                  <c:v>487</c:v>
                </c:pt>
                <c:pt idx="3">
                  <c:v>476</c:v>
                </c:pt>
                <c:pt idx="4">
                  <c:v>495.20026999999999</c:v>
                </c:pt>
                <c:pt idx="5">
                  <c:v>512.7604</c:v>
                </c:pt>
                <c:pt idx="6">
                  <c:v>528.22700000000009</c:v>
                </c:pt>
                <c:pt idx="7">
                  <c:v>622.91000000000008</c:v>
                </c:pt>
                <c:pt idx="8">
                  <c:v>883.96999999999991</c:v>
                </c:pt>
                <c:pt idx="9">
                  <c:v>1176.4990000000003</c:v>
                </c:pt>
                <c:pt idx="10">
                  <c:v>1378.6320000000001</c:v>
                </c:pt>
                <c:pt idx="11">
                  <c:v>1512.5247620000002</c:v>
                </c:pt>
                <c:pt idx="12">
                  <c:v>1716.9429183981408</c:v>
                </c:pt>
                <c:pt idx="13">
                  <c:v>1867.5070000000001</c:v>
                </c:pt>
                <c:pt idx="14">
                  <c:v>2217.990354</c:v>
                </c:pt>
                <c:pt idx="15">
                  <c:v>2354.4155999999998</c:v>
                </c:pt>
                <c:pt idx="16">
                  <c:v>2623.4080690000001</c:v>
                </c:pt>
                <c:pt idx="17">
                  <c:v>2053.5540000000001</c:v>
                </c:pt>
                <c:pt idx="18">
                  <c:v>1870.4629999999997</c:v>
                </c:pt>
              </c:numCache>
            </c:numRef>
          </c:val>
          <c:extLst>
            <c:ext xmlns:c16="http://schemas.microsoft.com/office/drawing/2014/chart" uri="{C3380CC4-5D6E-409C-BE32-E72D297353CC}">
              <c16:uniqueId val="{00000003-6160-4BD4-B382-766A446B706E}"/>
            </c:ext>
          </c:extLst>
        </c:ser>
        <c:ser>
          <c:idx val="8"/>
          <c:order val="4"/>
          <c:tx>
            <c:strRef>
              <c:f>Tab_SM3B!$A$10</c:f>
              <c:strCache>
                <c:ptCount val="1"/>
                <c:pt idx="0">
                  <c:v>Total duration of calls with international roaming</c:v>
                </c:pt>
              </c:strCache>
            </c:strRef>
          </c:tx>
          <c:spPr>
            <a:solidFill>
              <a:schemeClr val="accent4"/>
            </a:solid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Tab_SM3B!$C$10:$U$10</c:f>
              <c:numCache>
                <c:formatCode>#,##0</c:formatCode>
                <c:ptCount val="19"/>
                <c:pt idx="0">
                  <c:v>439.5</c:v>
                </c:pt>
                <c:pt idx="1">
                  <c:v>517.36</c:v>
                </c:pt>
                <c:pt idx="2">
                  <c:v>547.45650000000001</c:v>
                </c:pt>
                <c:pt idx="3">
                  <c:v>580.04</c:v>
                </c:pt>
                <c:pt idx="4">
                  <c:v>623.33000000000004</c:v>
                </c:pt>
                <c:pt idx="5">
                  <c:v>694.01</c:v>
                </c:pt>
                <c:pt idx="6">
                  <c:v>770.245</c:v>
                </c:pt>
                <c:pt idx="7">
                  <c:v>834.18</c:v>
                </c:pt>
                <c:pt idx="8">
                  <c:v>743.62999999999988</c:v>
                </c:pt>
                <c:pt idx="9">
                  <c:v>1145.4209999999998</c:v>
                </c:pt>
                <c:pt idx="10">
                  <c:v>663.52323200000001</c:v>
                </c:pt>
                <c:pt idx="11">
                  <c:v>708.25776200000007</c:v>
                </c:pt>
                <c:pt idx="12">
                  <c:v>749.73011839814092</c:v>
                </c:pt>
                <c:pt idx="13">
                  <c:v>687.68000000000006</c:v>
                </c:pt>
                <c:pt idx="14">
                  <c:v>663.28000000000009</c:v>
                </c:pt>
                <c:pt idx="15">
                  <c:v>793.26</c:v>
                </c:pt>
                <c:pt idx="16">
                  <c:v>968.82</c:v>
                </c:pt>
                <c:pt idx="17">
                  <c:v>1132.83</c:v>
                </c:pt>
                <c:pt idx="18">
                  <c:v>1242.5649999999998</c:v>
                </c:pt>
              </c:numCache>
            </c:numRef>
          </c:val>
          <c:extLst>
            <c:ext xmlns:c16="http://schemas.microsoft.com/office/drawing/2014/chart" uri="{C3380CC4-5D6E-409C-BE32-E72D297353CC}">
              <c16:uniqueId val="{00000004-6160-4BD4-B382-766A446B706E}"/>
            </c:ext>
          </c:extLst>
        </c:ser>
        <c:ser>
          <c:idx val="9"/>
          <c:order val="5"/>
          <c:tx>
            <c:strRef>
              <c:f>Tab_SM3B!$A$13</c:f>
              <c:strCache>
                <c:ptCount val="1"/>
                <c:pt idx="0">
                  <c:v>Other</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Tab_SM3B!$C$13:$U$13</c:f>
              <c:numCache>
                <c:formatCode>#,##0</c:formatCode>
                <c:ptCount val="19"/>
                <c:pt idx="0">
                  <c:v>33.799999999999997</c:v>
                </c:pt>
                <c:pt idx="1">
                  <c:v>48.8</c:v>
                </c:pt>
                <c:pt idx="2">
                  <c:v>4.25</c:v>
                </c:pt>
                <c:pt idx="3">
                  <c:v>7.5</c:v>
                </c:pt>
                <c:pt idx="4">
                  <c:v>5.13</c:v>
                </c:pt>
                <c:pt idx="5">
                  <c:v>0.10372100000000001</c:v>
                </c:pt>
                <c:pt idx="6">
                  <c:v>8.8099999999999995E-4</c:v>
                </c:pt>
                <c:pt idx="7">
                  <c:v>2.3056380000000001</c:v>
                </c:pt>
                <c:pt idx="8">
                  <c:v>13.138242</c:v>
                </c:pt>
                <c:pt idx="9">
                  <c:v>5.5540000000000003</c:v>
                </c:pt>
                <c:pt idx="10">
                  <c:v>1.2210000000000001</c:v>
                </c:pt>
                <c:pt idx="11">
                  <c:v>1.0001</c:v>
                </c:pt>
                <c:pt idx="12">
                  <c:v>132.78129999999999</c:v>
                </c:pt>
                <c:pt idx="13">
                  <c:v>3.181</c:v>
                </c:pt>
                <c:pt idx="14">
                  <c:v>9.5</c:v>
                </c:pt>
                <c:pt idx="15">
                  <c:v>6.305917</c:v>
                </c:pt>
                <c:pt idx="16">
                  <c:v>10.334167000000001</c:v>
                </c:pt>
                <c:pt idx="17">
                  <c:v>1.54</c:v>
                </c:pt>
                <c:pt idx="18">
                  <c:v>204.03</c:v>
                </c:pt>
              </c:numCache>
            </c:numRef>
          </c:val>
          <c:extLst>
            <c:ext xmlns:c16="http://schemas.microsoft.com/office/drawing/2014/chart" uri="{C3380CC4-5D6E-409C-BE32-E72D297353CC}">
              <c16:uniqueId val="{00000005-6160-4BD4-B382-766A446B706E}"/>
            </c:ext>
          </c:extLst>
        </c:ser>
        <c:dLbls>
          <c:showLegendKey val="0"/>
          <c:showVal val="0"/>
          <c:showCatName val="0"/>
          <c:showSerName val="0"/>
          <c:showPercent val="0"/>
          <c:showBubbleSize val="0"/>
        </c:dLbls>
        <c:gapWidth val="50"/>
        <c:overlap val="100"/>
        <c:axId val="434731256"/>
        <c:axId val="430229304"/>
      </c:barChart>
      <c:catAx>
        <c:axId val="434731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30229304"/>
        <c:crosses val="autoZero"/>
        <c:auto val="1"/>
        <c:lblAlgn val="ctr"/>
        <c:lblOffset val="100"/>
        <c:tickLblSkip val="1"/>
        <c:tickMarkSkip val="2"/>
        <c:noMultiLvlLbl val="0"/>
      </c:catAx>
      <c:valAx>
        <c:axId val="430229304"/>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4731256"/>
        <c:crosses val="autoZero"/>
        <c:crossBetween val="between"/>
      </c:valAx>
      <c:spPr>
        <a:noFill/>
        <a:ln>
          <a:noFill/>
        </a:ln>
        <a:effectLst/>
      </c:spPr>
    </c:plotArea>
    <c:legend>
      <c:legendPos val="r"/>
      <c:layout>
        <c:manualLayout>
          <c:xMode val="edge"/>
          <c:yMode val="edge"/>
          <c:x val="0.7602498683117731"/>
          <c:y val="0.17002236841845339"/>
          <c:w val="0.23291850195351002"/>
          <c:h val="0.7207947933011953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desc!$E$100</c:f>
          <c:strCache>
            <c:ptCount val="1"/>
            <c:pt idx="0">
              <c:v>Number of SMS and MMS</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desc!$E$103</c:f>
              <c:strCache>
                <c:ptCount val="1"/>
                <c:pt idx="0">
                  <c:v>"Peer to peer" SMS sent</c:v>
                </c:pt>
              </c:strCache>
            </c:strRef>
          </c:tx>
          <c:spPr>
            <a:ln w="44450" cap="rnd">
              <a:solidFill>
                <a:schemeClr val="accent1"/>
              </a:solidFill>
              <a:round/>
            </a:ln>
            <a:effectLst/>
          </c:spPr>
          <c:marker>
            <c:symbol val="none"/>
          </c:marker>
          <c:cat>
            <c:numRef>
              <c:f>Tab_SM4A!$B$4:$V$4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Tab_SM4A!$B$5:$V$5</c:f>
              <c:numCache>
                <c:formatCode>#,##0</c:formatCode>
                <c:ptCount val="21"/>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1662.2972039999997</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desc!$E$104</c:f>
              <c:strCache>
                <c:ptCount val="1"/>
                <c:pt idx="0">
                  <c:v>"Peer to peer" MMS sent</c:v>
                </c:pt>
              </c:strCache>
            </c:strRef>
          </c:tx>
          <c:spPr>
            <a:ln w="44450" cap="rnd">
              <a:solidFill>
                <a:schemeClr val="accent3"/>
              </a:solidFill>
              <a:round/>
            </a:ln>
            <a:effectLst/>
          </c:spPr>
          <c:marker>
            <c:symbol val="none"/>
          </c:marker>
          <c:cat>
            <c:numRef>
              <c:f>Tab_SM4A!$B$4:$T$4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Tab_SM4A!$B$6:$V$6</c:f>
              <c:numCache>
                <c:formatCode>General</c:formatCode>
                <c:ptCount val="21"/>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0">
                  <c:v>48.478016999999994</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desc!$E$101</c:f>
              <c:strCache>
                <c:ptCount val="1"/>
                <c:pt idx="0">
                  <c:v>Number of SMS (in millions of units)</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930736"/>
        <c:crossesAt val="1"/>
        <c:crossBetween val="midCat"/>
      </c:valAx>
      <c:valAx>
        <c:axId val="434730080"/>
        <c:scaling>
          <c:orientation val="minMax"/>
          <c:max val="140"/>
          <c:min val="0"/>
        </c:scaling>
        <c:delete val="0"/>
        <c:axPos val="r"/>
        <c:title>
          <c:tx>
            <c:strRef>
              <c:f>desc!$E$102</c:f>
              <c:strCache>
                <c:ptCount val="1"/>
                <c:pt idx="0">
                  <c:v>Number of MMS (in millions of units)</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Broadband internet access on mobile networks</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desc!$E$97</c:f>
              <c:strCache>
                <c:ptCount val="1"/>
                <c:pt idx="0">
                  <c:v>via GPRS technology</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Tab_SM4B!$B$6:$L$6</c15:sqref>
                  </c15:fullRef>
                </c:ext>
              </c:extLst>
              <c:f>Tab_SM4B!$C$6:$L$6</c:f>
              <c:numCache>
                <c:formatCode>#,##0</c:formatCode>
                <c:ptCount val="10"/>
                <c:pt idx="0">
                  <c:v>810269</c:v>
                </c:pt>
                <c:pt idx="1">
                  <c:v>1088094</c:v>
                </c:pt>
                <c:pt idx="2">
                  <c:v>1265982</c:v>
                </c:pt>
                <c:pt idx="3">
                  <c:v>1226948</c:v>
                </c:pt>
                <c:pt idx="4">
                  <c:v>577845</c:v>
                </c:pt>
                <c:pt idx="5">
                  <c:v>467408</c:v>
                </c:pt>
                <c:pt idx="6">
                  <c:v>272745</c:v>
                </c:pt>
                <c:pt idx="7">
                  <c:v>260169</c:v>
                </c:pt>
                <c:pt idx="8">
                  <c:v>303392</c:v>
                </c:pt>
                <c:pt idx="9">
                  <c:v>10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via EDGE, UMTS, HSPA or LTE technology</c:v>
                </c:pt>
              </c:strCache>
            </c:strRef>
          </c:tx>
          <c:spPr>
            <a:solidFill>
              <a:schemeClr val="accent1"/>
            </a:solidFill>
            <a:ln>
              <a:noFill/>
            </a:ln>
            <a:effectLst/>
          </c:spPr>
          <c:invertIfNegative val="0"/>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Tab_SM4B!$B$7:$L$7</c15:sqref>
                  </c15:fullRef>
                </c:ext>
              </c:extLst>
              <c:f>Tab_SM4B!$C$7:$L$7</c:f>
              <c:numCache>
                <c:formatCode>#,##0</c:formatCode>
                <c:ptCount val="10"/>
                <c:pt idx="0">
                  <c:v>1929462</c:v>
                </c:pt>
                <c:pt idx="1">
                  <c:v>2353919</c:v>
                </c:pt>
                <c:pt idx="2">
                  <c:v>2745568</c:v>
                </c:pt>
                <c:pt idx="3">
                  <c:v>3162269</c:v>
                </c:pt>
                <c:pt idx="4">
                  <c:v>5122740</c:v>
                </c:pt>
                <c:pt idx="5">
                  <c:v>7891862</c:v>
                </c:pt>
                <c:pt idx="6">
                  <c:v>8218798</c:v>
                </c:pt>
                <c:pt idx="7">
                  <c:v>8187903</c:v>
                </c:pt>
                <c:pt idx="8">
                  <c:v>8073235</c:v>
                </c:pt>
                <c:pt idx="9">
                  <c:v>8471611</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Total volume of data transferred (in Gbytes)</c:v>
                </c:pt>
              </c:strCache>
            </c:strRef>
          </c:tx>
          <c:spPr>
            <a:ln w="34925" cap="rnd">
              <a:solidFill>
                <a:schemeClr val="accent2"/>
              </a:solidFill>
              <a:round/>
            </a:ln>
            <a:effectLst/>
          </c:spPr>
          <c:marker>
            <c:symbol val="none"/>
          </c:marker>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Tab_SM4B!$B$12:$L$12</c15:sqref>
                  </c15:fullRef>
                </c:ext>
              </c:extLst>
              <c:f>Tab_SM4B!$C$12:$L$12</c:f>
              <c:numCache>
                <c:formatCode>#,##0</c:formatCode>
                <c:ptCount val="10"/>
                <c:pt idx="0">
                  <c:v>2378732</c:v>
                </c:pt>
                <c:pt idx="1">
                  <c:v>6509426</c:v>
                </c:pt>
                <c:pt idx="2">
                  <c:v>9700754</c:v>
                </c:pt>
                <c:pt idx="3">
                  <c:v>16618004</c:v>
                </c:pt>
                <c:pt idx="4">
                  <c:v>32719551</c:v>
                </c:pt>
                <c:pt idx="5">
                  <c:v>84743519</c:v>
                </c:pt>
                <c:pt idx="6">
                  <c:v>149874789</c:v>
                </c:pt>
                <c:pt idx="7">
                  <c:v>263594864</c:v>
                </c:pt>
                <c:pt idx="8">
                  <c:v>412685874</c:v>
                </c:pt>
                <c:pt idx="9">
                  <c:v>670518376</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desc!$E$105</c:f>
              <c:strCache>
                <c:ptCount val="1"/>
                <c:pt idx="0">
                  <c:v>Number of contracts allowing broadband internet access (in millions)</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4664"/>
        <c:crosses val="autoZero"/>
        <c:crossBetween val="between"/>
        <c:majorUnit val="1000000"/>
      </c:valAx>
      <c:valAx>
        <c:axId val="437385448"/>
        <c:scaling>
          <c:orientation val="minMax"/>
          <c:max val="680000000"/>
          <c:min val="0"/>
        </c:scaling>
        <c:delete val="0"/>
        <c:axPos val="r"/>
        <c:title>
          <c:tx>
            <c:strRef>
              <c:f>desc!$E$106</c:f>
              <c:strCache>
                <c:ptCount val="1"/>
                <c:pt idx="0">
                  <c:v>Total volume of data transferred (in milions of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840"/>
        <c:crosses val="max"/>
        <c:crossBetween val="between"/>
        <c:majorUnit val="40000000"/>
        <c:min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108"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workbookViewId="0"/>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3"/>
  <sheetViews>
    <sheetView zoomScale="108"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3333" cy="602368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8">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In millions of minutes</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102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13333" cy="602368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K69" sqref="K69"/>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2" t="s">
        <v>9</v>
      </c>
      <c r="C7" s="9"/>
      <c r="D7" s="9"/>
      <c r="E7" s="9"/>
      <c r="F7" s="9"/>
      <c r="G7" s="9"/>
      <c r="H7" s="9"/>
      <c r="I7" s="9"/>
      <c r="J7" s="9"/>
      <c r="K7" s="9"/>
      <c r="L7" s="9"/>
      <c r="M7" s="9"/>
      <c r="N7" s="9"/>
      <c r="O7" s="9"/>
      <c r="P7" s="9"/>
      <c r="Q7" s="9"/>
    </row>
    <row r="8" spans="1:17" ht="12" customHeight="1" x14ac:dyDescent="0.2">
      <c r="A8" s="9"/>
      <c r="B8" s="22" t="s">
        <v>10</v>
      </c>
      <c r="C8" s="9"/>
      <c r="D8" s="9"/>
      <c r="E8" s="9"/>
      <c r="F8" s="9"/>
      <c r="G8" s="9"/>
      <c r="H8" s="9"/>
      <c r="I8" s="9"/>
      <c r="J8" s="9"/>
      <c r="K8" s="9"/>
      <c r="L8" s="9"/>
      <c r="M8" s="9"/>
      <c r="N8" s="9"/>
      <c r="O8" s="9"/>
      <c r="P8" s="9"/>
      <c r="Q8" s="9"/>
    </row>
    <row r="9" spans="1:17" ht="12" customHeight="1" x14ac:dyDescent="0.2">
      <c r="A9" s="9"/>
      <c r="B9" s="22" t="s">
        <v>11</v>
      </c>
      <c r="C9" s="9"/>
      <c r="D9" s="9"/>
      <c r="E9" s="9"/>
      <c r="F9" s="9"/>
      <c r="G9" s="9"/>
      <c r="H9" s="9"/>
      <c r="I9" s="9"/>
      <c r="J9" s="9"/>
      <c r="K9" s="9"/>
      <c r="L9" s="9"/>
      <c r="M9" s="9"/>
      <c r="N9" s="9"/>
      <c r="O9" s="9"/>
      <c r="P9" s="9"/>
      <c r="Q9" s="9"/>
    </row>
    <row r="10" spans="1:17" ht="12" customHeight="1" x14ac:dyDescent="0.2">
      <c r="A10" s="9"/>
      <c r="B10" s="23" t="s">
        <v>12</v>
      </c>
      <c r="C10" s="9"/>
      <c r="D10" s="9"/>
      <c r="E10" s="9"/>
      <c r="F10" s="9"/>
      <c r="G10" s="9"/>
      <c r="H10" s="9"/>
      <c r="I10" s="9"/>
      <c r="J10" s="9"/>
      <c r="K10" s="9"/>
      <c r="L10" s="9"/>
      <c r="M10" s="9"/>
      <c r="N10" s="9"/>
      <c r="O10" s="9"/>
      <c r="P10" s="9"/>
      <c r="Q10" s="9"/>
    </row>
    <row r="11" spans="1:17" x14ac:dyDescent="0.2">
      <c r="A11" s="9"/>
      <c r="B11" s="24"/>
      <c r="C11" s="9"/>
      <c r="D11" s="9"/>
      <c r="E11" s="9"/>
      <c r="F11" s="9"/>
      <c r="G11" s="9"/>
      <c r="H11" s="9"/>
      <c r="I11" s="9"/>
      <c r="J11" s="9"/>
      <c r="K11" s="9"/>
      <c r="L11" s="9"/>
      <c r="M11" s="9"/>
      <c r="N11" s="9"/>
      <c r="O11" s="9"/>
      <c r="P11" s="9"/>
      <c r="Q11" s="9"/>
    </row>
    <row r="12" spans="1:17" ht="18" x14ac:dyDescent="0.2">
      <c r="A12" s="9"/>
      <c r="B12" s="25" t="str">
        <f>IF(desc!$B$1=1,desc!$A$6,IF(desc!$B$1=2,desc!$B$6,IF(desc!$B$1=3,desc!$C$6,desc!$D$6)))</f>
        <v>Telephony services on mobile networks</v>
      </c>
      <c r="C12" s="26"/>
      <c r="D12" s="27"/>
      <c r="E12" s="27"/>
      <c r="F12" s="27"/>
      <c r="G12" s="27"/>
      <c r="H12" s="27"/>
      <c r="I12" s="27"/>
      <c r="J12" s="27"/>
      <c r="K12" s="27"/>
      <c r="L12" s="9"/>
      <c r="M12" s="9"/>
      <c r="N12" s="9"/>
      <c r="O12" s="9"/>
      <c r="P12" s="9"/>
      <c r="Q12" s="9"/>
    </row>
    <row r="13" spans="1:17" x14ac:dyDescent="0.2">
      <c r="A13" s="9"/>
      <c r="B13" s="27"/>
      <c r="C13" s="26"/>
      <c r="D13" s="27"/>
      <c r="E13" s="27"/>
      <c r="F13" s="27"/>
      <c r="G13" s="27"/>
      <c r="H13" s="27"/>
      <c r="I13" s="27"/>
      <c r="J13" s="27"/>
      <c r="K13" s="27"/>
      <c r="L13" s="9"/>
      <c r="M13" s="9"/>
      <c r="N13" s="9"/>
      <c r="O13" s="9"/>
      <c r="P13" s="9"/>
      <c r="Q13" s="9"/>
    </row>
    <row r="14" spans="1:17" ht="15.75" x14ac:dyDescent="0.2">
      <c r="A14" s="9"/>
      <c r="B14" s="28"/>
      <c r="C14" s="29" t="str">
        <f>IF(desc!$B$1=1,desc!$A$7,IF(desc!$B$1=2,desc!$B$7,IF(desc!$B$1=3,desc!$C$7,desc!$D$7)))</f>
        <v>1. Real-time voice transmission on mobile networks</v>
      </c>
      <c r="D14" s="29"/>
      <c r="E14" s="27"/>
      <c r="F14" s="27"/>
      <c r="G14" s="27"/>
      <c r="H14" s="27"/>
      <c r="I14" s="27"/>
      <c r="J14" s="27"/>
      <c r="K14" s="27"/>
      <c r="L14" s="9"/>
      <c r="M14" s="9"/>
      <c r="N14" s="9"/>
      <c r="O14" s="9"/>
      <c r="P14" s="9"/>
      <c r="Q14" s="9"/>
    </row>
    <row r="15" spans="1:17" ht="15.6" customHeight="1" x14ac:dyDescent="0.2">
      <c r="A15" s="9"/>
      <c r="B15" s="27"/>
      <c r="C15" s="30"/>
      <c r="D15" s="31" t="str">
        <f>IF(desc!$B$1=1,desc!$A$8,IF(desc!$B$1=2,desc!$B$8,IF(desc!$B$1=3,desc!$C$8,desc!$D$8)))</f>
        <v>1.1 Number of calls according to the type of call (SM3A)</v>
      </c>
      <c r="E15" s="31"/>
      <c r="F15" s="31"/>
      <c r="G15" s="31"/>
      <c r="H15" s="31"/>
      <c r="I15" s="31"/>
      <c r="J15" s="31"/>
      <c r="K15" s="31"/>
      <c r="L15" s="9"/>
      <c r="M15" s="9"/>
      <c r="N15" s="9"/>
      <c r="O15" s="9"/>
      <c r="P15" s="9"/>
      <c r="Q15" s="9"/>
    </row>
    <row r="16" spans="1:17" ht="15.6" customHeight="1" x14ac:dyDescent="0.2">
      <c r="A16" s="9"/>
      <c r="B16" s="27"/>
      <c r="C16" s="30"/>
      <c r="D16" s="31" t="str">
        <f>IF(desc!$B$1=1,desc!$A$9,IF(desc!$B$1=2,desc!$B$9,IF(desc!$B$1=3,desc!$C$9,desc!$D$9)))</f>
        <v>1.2 Total duration according to the type of call (SM3B)</v>
      </c>
      <c r="E16" s="76"/>
      <c r="F16" s="76"/>
      <c r="G16" s="76"/>
      <c r="H16" s="76"/>
      <c r="I16" s="76"/>
      <c r="J16"/>
      <c r="K16"/>
      <c r="L16"/>
      <c r="M16"/>
      <c r="N16"/>
      <c r="O16"/>
      <c r="P16" s="9"/>
      <c r="Q16" s="9"/>
    </row>
    <row r="17" spans="1:17" ht="15.6" customHeight="1" x14ac:dyDescent="0.2">
      <c r="A17" s="9"/>
      <c r="B17" s="27"/>
      <c r="C17" s="30"/>
      <c r="D17" s="31" t="str">
        <f>IF(desc!$B$1=1,desc!$A10,IF(desc!$B$1=2,desc!$B10,IF(desc!$B$1=3,desc!$C10,desc!$D10)))</f>
        <v>1.3 Average duration according to the type of call (SM3C)</v>
      </c>
      <c r="E17" s="77"/>
      <c r="F17" s="77"/>
      <c r="G17" s="77"/>
      <c r="H17" s="77"/>
      <c r="I17" s="77"/>
      <c r="J17" s="31"/>
      <c r="K17" s="31"/>
      <c r="L17" s="32"/>
      <c r="M17" s="32"/>
      <c r="N17" s="32"/>
      <c r="O17" s="32"/>
      <c r="P17" s="9"/>
      <c r="Q17" s="9"/>
    </row>
    <row r="18" spans="1:17" ht="20.45" customHeight="1" x14ac:dyDescent="0.25">
      <c r="A18" s="9"/>
      <c r="B18" s="27"/>
      <c r="C18" s="33" t="str">
        <f>IF(desc!$B$1=1,desc!$A$11,IF(desc!$B$1=2,desc!$B$11,IF(desc!$B$1=3,desc!$C$11,desc!$D$11)))</f>
        <v>2. Transmission and broadband internet services on mobile connections</v>
      </c>
      <c r="D18" s="27"/>
      <c r="E18" s="27"/>
      <c r="F18" s="27"/>
      <c r="G18" s="27"/>
      <c r="H18" s="27"/>
      <c r="I18" s="27"/>
      <c r="J18" s="27"/>
      <c r="K18" s="27"/>
      <c r="L18" s="9"/>
      <c r="M18" s="9"/>
      <c r="N18" s="9"/>
      <c r="O18" s="9"/>
      <c r="P18" s="9"/>
      <c r="Q18" s="9"/>
    </row>
    <row r="19" spans="1:17" ht="15.6" customHeight="1" x14ac:dyDescent="0.2">
      <c r="A19" s="9"/>
      <c r="B19" s="27"/>
      <c r="C19" s="27"/>
      <c r="D19" s="31" t="str">
        <f>IF(desc!$B$1=1,desc!$A12,IF(desc!$B$1=2,desc!$B12,IF(desc!$B$1=3,desc!$C12,desc!$D12)))</f>
        <v>2.1 SMS, MMS, POCSAG, DVB-H and M2M (SM4A)</v>
      </c>
      <c r="E19" s="76"/>
      <c r="F19" s="76"/>
      <c r="G19" s="76"/>
      <c r="H19" s="76"/>
      <c r="I19" s="76"/>
      <c r="J19"/>
      <c r="K19"/>
      <c r="L19"/>
      <c r="M19" s="9"/>
      <c r="N19" s="9"/>
      <c r="O19" s="9"/>
      <c r="P19" s="9"/>
      <c r="Q19" s="9"/>
    </row>
    <row r="20" spans="1:17" ht="15.6" customHeight="1" x14ac:dyDescent="0.2">
      <c r="A20" s="9"/>
      <c r="B20" s="34"/>
      <c r="C20" s="9"/>
      <c r="D20" s="31" t="str">
        <f>IF(desc!$B$1=1,desc!$A13,IF(desc!$B$1=2,desc!$B13,IF(desc!$B$1=3,desc!$C13,desc!$D13)))</f>
        <v>2.2 Broadband internet access on mobile networks (SM4B)</v>
      </c>
      <c r="E20" s="78"/>
      <c r="F20" s="78"/>
      <c r="G20" s="78"/>
      <c r="H20" s="78"/>
      <c r="I20" s="78"/>
      <c r="J20" s="78"/>
      <c r="K20" s="9"/>
      <c r="L20" s="9"/>
      <c r="M20" s="9"/>
      <c r="N20" s="9"/>
      <c r="O20" s="9"/>
      <c r="P20" s="9"/>
      <c r="Q20" s="9"/>
    </row>
    <row r="21" spans="1:17" ht="14.25" x14ac:dyDescent="0.2">
      <c r="A21" s="9"/>
      <c r="B21" s="34"/>
      <c r="C21" s="9"/>
      <c r="D21" s="9"/>
      <c r="E21" s="9"/>
      <c r="F21" s="9"/>
      <c r="G21" s="9"/>
      <c r="H21" s="9"/>
      <c r="I21" s="9"/>
      <c r="J21" s="9"/>
      <c r="K21" s="9"/>
      <c r="L21" s="9"/>
      <c r="M21" s="9"/>
      <c r="N21" s="9"/>
      <c r="O21" s="9"/>
      <c r="P21" s="9"/>
      <c r="Q21" s="9"/>
    </row>
    <row r="22" spans="1:17" ht="14.25" x14ac:dyDescent="0.2">
      <c r="A22" s="9"/>
      <c r="B22" s="35"/>
      <c r="C22" s="9"/>
      <c r="D22" s="9"/>
      <c r="E22" s="9"/>
      <c r="F22" s="9"/>
      <c r="G22" s="9"/>
      <c r="H22" s="9"/>
      <c r="I22" s="9"/>
      <c r="J22" s="9"/>
      <c r="K22" s="9"/>
      <c r="L22" s="9"/>
      <c r="M22" s="9"/>
      <c r="N22" s="9"/>
      <c r="O22" s="9"/>
      <c r="P22" s="9"/>
      <c r="Q22" s="9"/>
    </row>
    <row r="23" spans="1:17" x14ac:dyDescent="0.2">
      <c r="A23" s="9"/>
      <c r="B23" s="9"/>
      <c r="C23" s="9"/>
      <c r="D23" s="9"/>
      <c r="E23" s="9"/>
      <c r="F23" s="9"/>
      <c r="G23" s="9"/>
      <c r="H23" s="9"/>
      <c r="I23" s="9"/>
      <c r="J23" s="9"/>
      <c r="K23" s="9"/>
      <c r="L23" s="9"/>
      <c r="M23" s="9"/>
      <c r="N23" s="9"/>
      <c r="O23" s="9"/>
      <c r="P23" s="9"/>
      <c r="Q23" s="9"/>
    </row>
  </sheetData>
  <sheetProtection sheet="1" formatCells="0" formatColumns="0" formatRows="0" insertColumns="0" insertRows="0" insertHyperlinks="0" deleteColumns="0" deleteRows="0" sort="0" autoFilter="0" pivotTables="0"/>
  <hyperlinks>
    <hyperlink ref="D15:K15" location="Tab_SM3A!A1" display="Tab_SM3A!A1"/>
    <hyperlink ref="D16:I16" location="Tab_SM3B!A1" display="Tab_SM3B!A1"/>
    <hyperlink ref="D17:I17" location="Tab_SM3C!A1" display="Tab_SM3C!A1"/>
    <hyperlink ref="D19:I19" location="Tab_SM4A!A1" display="Tab_SM4A!A1"/>
    <hyperlink ref="D20:J20" location="tab_SM4B!A1" display="tab_SM4B!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21" width="11.5703125" style="4"/>
    <col min="22" max="22" width="10.42578125" style="4" customWidth="1"/>
    <col min="23" max="16384" width="11.5703125" style="4"/>
  </cols>
  <sheetData>
    <row r="1" spans="1:23" ht="33" customHeight="1" x14ac:dyDescent="0.2">
      <c r="A1" s="14" t="str">
        <f>IF(desc!$B$1=1,desc!$A14,IF(desc!$B$1=2,desc!$B14,IF(desc!$B$1=3,desc!$C14,desc!$D14)))</f>
        <v>Table SM3A:  Real-time voice transmission on mobile networks</v>
      </c>
    </row>
    <row r="2" spans="1:23" ht="25.7" customHeight="1" x14ac:dyDescent="0.2">
      <c r="A2" s="15" t="str">
        <f>IF(desc!$B$1=1,desc!$A15,IF(desc!$B$1=2,desc!$B15,IF(desc!$B$1=3,desc!$C15,desc!$D15)))</f>
        <v>Number of calls according to the type of call for the period from 01.01 to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2.35" customHeight="1" x14ac:dyDescent="0.2">
      <c r="A4" s="50" t="str">
        <f>IF(desc!$B$1=1,desc!$A16,IF(desc!$B$1=2,desc!$B16,IF(desc!$B$1=3,desc!$C16,desc!$D16)))</f>
        <v>Total number of calls (in millions, for the period 01.01 to 31.12)</v>
      </c>
      <c r="B4" s="95">
        <v>1999</v>
      </c>
      <c r="C4" s="95">
        <v>2000</v>
      </c>
      <c r="D4" s="95">
        <v>2001</v>
      </c>
      <c r="E4" s="95">
        <v>2002</v>
      </c>
      <c r="F4" s="95">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48">
        <v>2018</v>
      </c>
      <c r="V4" s="48"/>
      <c r="W4" s="97" t="str">
        <f>IF(desc!$B$1=1,desc!$A30,IF(desc!$B$1=2,desc!$B30,IF(desc!$B$1=3,desc!$C30,desc!$D30)))</f>
        <v>Var. 17-18</v>
      </c>
    </row>
    <row r="5" spans="1:23" ht="13.35" customHeight="1" x14ac:dyDescent="0.2">
      <c r="A5" s="12" t="str">
        <f>IF(desc!$B$1=1,desc!$A17,IF(desc!$B$1=2,desc!$B17,IF(desc!$B$1=3,desc!$C17,desc!$D17)))</f>
        <v>National</v>
      </c>
      <c r="B5" s="46">
        <v>1463</v>
      </c>
      <c r="C5" s="46">
        <v>2207</v>
      </c>
      <c r="D5" s="62">
        <v>2478</v>
      </c>
      <c r="E5" s="46">
        <v>2703</v>
      </c>
      <c r="F5" s="46">
        <v>2825.7</v>
      </c>
      <c r="G5" s="46">
        <v>2970.93</v>
      </c>
      <c r="H5" s="46">
        <v>3103.91</v>
      </c>
      <c r="I5" s="46">
        <v>3348.4810000000002</v>
      </c>
      <c r="J5" s="46">
        <v>3612.2400000000002</v>
      </c>
      <c r="K5" s="46">
        <v>4039.88</v>
      </c>
      <c r="L5" s="46">
        <v>4366.2539999999999</v>
      </c>
      <c r="M5" s="46">
        <v>4815.060512</v>
      </c>
      <c r="N5" s="46">
        <v>4868.911795</v>
      </c>
      <c r="O5" s="46">
        <v>4951.9406382130474</v>
      </c>
      <c r="P5" s="46">
        <v>5058.9799999999987</v>
      </c>
      <c r="Q5" s="119">
        <v>5211.4500000000007</v>
      </c>
      <c r="R5" s="47">
        <v>5279.2300000000005</v>
      </c>
      <c r="S5" s="132">
        <v>5491.85</v>
      </c>
      <c r="T5" s="132">
        <v>5405.35</v>
      </c>
      <c r="U5" s="149">
        <v>5461.0000000000009</v>
      </c>
      <c r="V5" s="48"/>
      <c r="W5" s="137">
        <f>(U5-T5)/ABS(T5)</f>
        <v>1.0295355527394256E-2</v>
      </c>
    </row>
    <row r="6" spans="1:23" ht="13.35" customHeight="1" x14ac:dyDescent="0.2">
      <c r="A6" s="17" t="str">
        <f>IF(desc!$B$1=1,desc!$A18,IF(desc!$B$1=2,desc!$B18,IF(desc!$B$1=3,desc!$C18,desc!$D18)))</f>
        <v>from the mobile network to any fixed national network</v>
      </c>
      <c r="B6" s="49">
        <v>766</v>
      </c>
      <c r="C6" s="47">
        <v>1144</v>
      </c>
      <c r="D6" s="49">
        <v>1242</v>
      </c>
      <c r="E6" s="47">
        <v>1266</v>
      </c>
      <c r="F6" s="47">
        <v>1231.6300000000001</v>
      </c>
      <c r="G6" s="47">
        <v>1244.78</v>
      </c>
      <c r="H6" s="47">
        <v>1239.5999999999999</v>
      </c>
      <c r="I6" s="47">
        <v>1282.7370000000001</v>
      </c>
      <c r="J6" s="47">
        <v>1272.52</v>
      </c>
      <c r="K6" s="47">
        <v>1340.27</v>
      </c>
      <c r="L6" s="47">
        <v>1426.9349999999999</v>
      </c>
      <c r="M6" s="47">
        <v>1497.054519</v>
      </c>
      <c r="N6" s="47">
        <v>1471.2859450000001</v>
      </c>
      <c r="O6" s="47">
        <v>1485.8774447101605</v>
      </c>
      <c r="P6" s="47">
        <v>1576.9889999999998</v>
      </c>
      <c r="Q6" s="120">
        <v>1645.6231830000002</v>
      </c>
      <c r="R6" s="47">
        <v>1654.4774950000001</v>
      </c>
      <c r="S6" s="132">
        <v>1724.108935</v>
      </c>
      <c r="T6" s="132">
        <v>1707.7639999999997</v>
      </c>
      <c r="U6" s="149">
        <v>943.61800000000005</v>
      </c>
      <c r="V6" s="48"/>
      <c r="W6" s="137">
        <f t="shared" ref="W6:W14" si="0">(U6-T6)/ABS(T6)</f>
        <v>-0.44745409787300805</v>
      </c>
    </row>
    <row r="7" spans="1:23" ht="13.35" customHeight="1" x14ac:dyDescent="0.2">
      <c r="A7" s="17" t="str">
        <f>IF(desc!$B$1=1,desc!$A19,IF(desc!$B$1=2,desc!$B19,IF(desc!$B$1=3,desc!$C19,desc!$D19)))</f>
        <v>from the mobile network to the same mobile network</v>
      </c>
      <c r="B7" s="49">
        <v>563</v>
      </c>
      <c r="C7" s="49">
        <v>889</v>
      </c>
      <c r="D7" s="49">
        <v>754</v>
      </c>
      <c r="E7" s="49">
        <v>827</v>
      </c>
      <c r="F7" s="49">
        <v>913.59</v>
      </c>
      <c r="G7" s="47">
        <v>982.97</v>
      </c>
      <c r="H7" s="47">
        <v>1073.72</v>
      </c>
      <c r="I7" s="47">
        <v>1230.52</v>
      </c>
      <c r="J7" s="47">
        <v>1504.7999999999997</v>
      </c>
      <c r="K7" s="47">
        <v>1800.3999999999999</v>
      </c>
      <c r="L7" s="47">
        <v>2020.2259999999999</v>
      </c>
      <c r="M7" s="47">
        <v>2308.9100169999997</v>
      </c>
      <c r="N7" s="47">
        <v>2323.2892870000001</v>
      </c>
      <c r="O7" s="47">
        <v>2351.9020416410931</v>
      </c>
      <c r="P7" s="47">
        <v>2378.3850000000002</v>
      </c>
      <c r="Q7" s="120">
        <v>2415.4148099999998</v>
      </c>
      <c r="R7" s="47">
        <v>2418.1870289999997</v>
      </c>
      <c r="S7" s="132">
        <v>2463.6830570000006</v>
      </c>
      <c r="T7" s="132">
        <v>2380.6609999999996</v>
      </c>
      <c r="U7" s="149">
        <v>3163.3490000000006</v>
      </c>
      <c r="V7" s="48"/>
      <c r="W7" s="137">
        <f t="shared" si="0"/>
        <v>0.32876919477405692</v>
      </c>
    </row>
    <row r="8" spans="1:23" ht="25.5" x14ac:dyDescent="0.2">
      <c r="A8" s="17" t="str">
        <f>IF(desc!$B$1=1,desc!$A20,IF(desc!$B$1=2,desc!$B20,IF(desc!$B$1=3,desc!$C20,desc!$D20)))</f>
        <v>from the mobile network to any other (competing) national mobile network</v>
      </c>
      <c r="B8" s="49">
        <v>133</v>
      </c>
      <c r="C8" s="47">
        <v>174</v>
      </c>
      <c r="D8" s="47">
        <v>482</v>
      </c>
      <c r="E8" s="47">
        <v>610</v>
      </c>
      <c r="F8" s="47">
        <v>680.48</v>
      </c>
      <c r="G8" s="47">
        <v>743.18000000000006</v>
      </c>
      <c r="H8" s="47">
        <v>790.59</v>
      </c>
      <c r="I8" s="47">
        <v>835.22399999999993</v>
      </c>
      <c r="J8" s="47">
        <v>835.01</v>
      </c>
      <c r="K8" s="47">
        <v>899.28000000000009</v>
      </c>
      <c r="L8" s="47">
        <v>919.09300000000007</v>
      </c>
      <c r="M8" s="47">
        <v>1009.0959760000001</v>
      </c>
      <c r="N8" s="47">
        <v>1074.3365630000001</v>
      </c>
      <c r="O8" s="47">
        <v>1114.1592518617954</v>
      </c>
      <c r="P8" s="47">
        <v>1103.6219999999998</v>
      </c>
      <c r="Q8" s="120">
        <v>1150.4101380000002</v>
      </c>
      <c r="R8" s="47">
        <v>1206.5722499999999</v>
      </c>
      <c r="S8" s="132">
        <v>1304.0695550000005</v>
      </c>
      <c r="T8" s="132">
        <v>1316.9209999999998</v>
      </c>
      <c r="U8" s="149">
        <v>1354.0250000000001</v>
      </c>
      <c r="W8" s="137">
        <f t="shared" si="0"/>
        <v>2.8174810789713487E-2</v>
      </c>
    </row>
    <row r="9" spans="1:23" x14ac:dyDescent="0.2">
      <c r="A9" s="36" t="str">
        <f>IF(desc!$B$1=1,desc!$A21,IF(desc!$B$1=2,desc!$B21,IF(desc!$B$1=3,desc!$C21,desc!$D21)))</f>
        <v>International</v>
      </c>
      <c r="B9" s="49">
        <v>84</v>
      </c>
      <c r="C9" s="49">
        <v>161</v>
      </c>
      <c r="D9" s="49">
        <v>209</v>
      </c>
      <c r="E9" s="49">
        <v>178</v>
      </c>
      <c r="F9" s="49">
        <v>172.21010000000001</v>
      </c>
      <c r="G9" s="49">
        <v>183.62002799999999</v>
      </c>
      <c r="H9" s="49">
        <v>193.49026799999999</v>
      </c>
      <c r="I9" s="49">
        <v>225.70499999999998</v>
      </c>
      <c r="J9" s="47">
        <v>249.56</v>
      </c>
      <c r="K9" s="47">
        <v>279.14999999999998</v>
      </c>
      <c r="L9" s="47">
        <v>329.32400000000001</v>
      </c>
      <c r="M9" s="47">
        <v>360.84500000000003</v>
      </c>
      <c r="N9" s="47">
        <v>375.26885800011098</v>
      </c>
      <c r="O9" s="47">
        <v>393.02594494009088</v>
      </c>
      <c r="P9" s="47">
        <v>405.57700000000006</v>
      </c>
      <c r="Q9" s="120">
        <v>452.44300399999997</v>
      </c>
      <c r="R9" s="47">
        <v>478.24974299999997</v>
      </c>
      <c r="S9" s="132">
        <v>438.55747700000001</v>
      </c>
      <c r="T9" s="132">
        <v>405.67399999999998</v>
      </c>
      <c r="U9" s="149">
        <v>389.51500000000004</v>
      </c>
      <c r="V9" s="48"/>
      <c r="W9" s="137">
        <f t="shared" si="0"/>
        <v>-3.9832476323353079E-2</v>
      </c>
    </row>
    <row r="10" spans="1:23" ht="13.35" customHeight="1" x14ac:dyDescent="0.2">
      <c r="A10" s="36" t="str">
        <f>IF(desc!$B$1=1,desc!$A22,IF(desc!$B$1=2,desc!$B22,IF(desc!$B$1=3,desc!$C22,desc!$D22)))</f>
        <v>Total number of calls with international roaming</v>
      </c>
      <c r="B10" s="38">
        <v>114</v>
      </c>
      <c r="C10" s="38">
        <v>237.7</v>
      </c>
      <c r="D10" s="38">
        <v>291.17</v>
      </c>
      <c r="E10" s="38">
        <v>350.74</v>
      </c>
      <c r="F10" s="38">
        <v>356.78000000000003</v>
      </c>
      <c r="G10" s="38">
        <v>421.20039199999997</v>
      </c>
      <c r="H10" s="38">
        <v>498.77</v>
      </c>
      <c r="I10" s="38">
        <v>553.21600000000001</v>
      </c>
      <c r="J10" s="38">
        <v>598.49000000000012</v>
      </c>
      <c r="K10" s="37">
        <v>507.67</v>
      </c>
      <c r="L10" s="37">
        <v>609.74599999999998</v>
      </c>
      <c r="M10" s="37">
        <v>442.31</v>
      </c>
      <c r="N10" s="37">
        <v>695.5277480000002</v>
      </c>
      <c r="O10" s="37">
        <v>551.36964494009089</v>
      </c>
      <c r="P10" s="37">
        <v>505.87173300000001</v>
      </c>
      <c r="Q10" s="121">
        <v>501.50999999999988</v>
      </c>
      <c r="R10" s="37">
        <v>567.59</v>
      </c>
      <c r="S10" s="37">
        <v>659.26</v>
      </c>
      <c r="T10" s="138">
        <v>749.67</v>
      </c>
      <c r="U10" s="150">
        <v>649.14499999999998</v>
      </c>
      <c r="W10" s="137">
        <f t="shared" si="0"/>
        <v>-0.13409233396027584</v>
      </c>
    </row>
    <row r="11" spans="1:23" ht="25.5" x14ac:dyDescent="0.2">
      <c r="A11" s="17" t="str">
        <f>IF(desc!$B$1=1,desc!$A23,IF(desc!$B$1=2,desc!$B23,IF(desc!$B$1=3,desc!$C23,desc!$D23)))</f>
        <v>Foreign customers from Switzerland (natinal or international calls) (a)</v>
      </c>
      <c r="B11" s="49" t="s">
        <v>65</v>
      </c>
      <c r="C11" s="49">
        <v>104</v>
      </c>
      <c r="D11" s="49">
        <v>93.77</v>
      </c>
      <c r="E11" s="49">
        <v>119.6</v>
      </c>
      <c r="F11" s="49">
        <v>118.26</v>
      </c>
      <c r="G11" s="49">
        <v>165.70039199999999</v>
      </c>
      <c r="H11" s="49">
        <v>232.11</v>
      </c>
      <c r="I11" s="49">
        <v>268.32000000000005</v>
      </c>
      <c r="J11" s="49">
        <v>301.59000000000003</v>
      </c>
      <c r="K11" s="47">
        <v>199.8</v>
      </c>
      <c r="L11" s="47">
        <v>179.15</v>
      </c>
      <c r="M11" s="47">
        <v>112.05040000000001</v>
      </c>
      <c r="N11" s="47">
        <v>326.53000000000003</v>
      </c>
      <c r="O11" s="47">
        <v>162</v>
      </c>
      <c r="P11" s="47">
        <v>123.99</v>
      </c>
      <c r="Q11" s="120">
        <v>122.79</v>
      </c>
      <c r="R11" s="47">
        <v>125.0146</v>
      </c>
      <c r="S11" s="132">
        <v>151.44499999999999</v>
      </c>
      <c r="T11" s="132">
        <v>167.952</v>
      </c>
      <c r="U11" s="149">
        <v>323.88600000000002</v>
      </c>
      <c r="W11" s="137">
        <f t="shared" si="0"/>
        <v>0.92844384109745659</v>
      </c>
    </row>
    <row r="12" spans="1:23" ht="25.5" x14ac:dyDescent="0.2">
      <c r="A12" s="17" t="str">
        <f>IF(desc!$B$1=1,desc!$A24,IF(desc!$B$1=2,desc!$B24,IF(desc!$B$1=3,desc!$C24,desc!$D24)))</f>
        <v>Swiss customers from abroad (national or international calls) (b)</v>
      </c>
      <c r="B12" s="49" t="s">
        <v>65</v>
      </c>
      <c r="C12" s="49">
        <v>133.69999999999999</v>
      </c>
      <c r="D12" s="49">
        <v>197.4</v>
      </c>
      <c r="E12" s="49">
        <v>231.14</v>
      </c>
      <c r="F12" s="49">
        <v>238.52</v>
      </c>
      <c r="G12" s="49">
        <v>255.5</v>
      </c>
      <c r="H12" s="49">
        <v>266.65999999999997</v>
      </c>
      <c r="I12" s="49">
        <v>284.89600000000002</v>
      </c>
      <c r="J12" s="49">
        <v>296.90000000000003</v>
      </c>
      <c r="K12" s="47">
        <v>307.87</v>
      </c>
      <c r="L12" s="47">
        <v>430.596</v>
      </c>
      <c r="M12" s="47">
        <v>330.25936200000001</v>
      </c>
      <c r="N12" s="47">
        <v>368.997748</v>
      </c>
      <c r="O12" s="47">
        <v>389.36444494009078</v>
      </c>
      <c r="P12" s="47">
        <v>381.8719999999999</v>
      </c>
      <c r="Q12" s="120">
        <v>378.72320799999994</v>
      </c>
      <c r="R12" s="47">
        <v>442.58105899999998</v>
      </c>
      <c r="S12" s="47">
        <v>507.79988500000007</v>
      </c>
      <c r="T12" s="132">
        <v>581.72300000000007</v>
      </c>
      <c r="U12" s="149">
        <v>325.25</v>
      </c>
      <c r="W12" s="137">
        <f t="shared" si="0"/>
        <v>-0.44088509479597687</v>
      </c>
    </row>
    <row r="13" spans="1:23" x14ac:dyDescent="0.2">
      <c r="A13" s="36" t="str">
        <f>IF(desc!$B$1=1,desc!$A25,IF(desc!$B$1=2,desc!$B25,IF(desc!$B$1=3,desc!$C25,desc!$D25)))</f>
        <v>Other</v>
      </c>
      <c r="B13" s="38" t="s">
        <v>65</v>
      </c>
      <c r="C13" s="38">
        <v>10.4</v>
      </c>
      <c r="D13" s="38">
        <v>38.799999999999997</v>
      </c>
      <c r="E13" s="38">
        <v>2.52</v>
      </c>
      <c r="F13" s="38">
        <v>4.0599999999999996</v>
      </c>
      <c r="G13" s="38">
        <v>2.86</v>
      </c>
      <c r="H13" s="38">
        <v>2.0070000000000001E-3</v>
      </c>
      <c r="I13" s="38">
        <v>6.4999999999999997E-4</v>
      </c>
      <c r="J13" s="38">
        <v>17.23845</v>
      </c>
      <c r="K13" s="37">
        <v>19.040000000000003</v>
      </c>
      <c r="L13" s="37">
        <v>2.0739999999999998</v>
      </c>
      <c r="M13" s="37">
        <v>1.0569999999999999</v>
      </c>
      <c r="N13" s="37">
        <v>14.07</v>
      </c>
      <c r="O13" s="37">
        <v>5.7500000000000002E-2</v>
      </c>
      <c r="P13" s="37">
        <v>28.521000000000001</v>
      </c>
      <c r="Q13" s="121">
        <v>41.91</v>
      </c>
      <c r="R13" s="37">
        <v>22.319486999999999</v>
      </c>
      <c r="S13" s="37">
        <v>22.319486999999999</v>
      </c>
      <c r="T13" s="138">
        <v>0.42</v>
      </c>
      <c r="U13" s="150">
        <v>30.671000000000003</v>
      </c>
      <c r="W13" s="137">
        <f t="shared" si="0"/>
        <v>72.026190476190479</v>
      </c>
    </row>
    <row r="14" spans="1:23" x14ac:dyDescent="0.2">
      <c r="A14" s="92" t="str">
        <f>IF(desc!$B$1=1,desc!$A26,IF(desc!$B$1=2,desc!$B26,IF(desc!$B$1=3,desc!$C26,desc!$D26)))</f>
        <v>Total</v>
      </c>
      <c r="B14" s="93">
        <v>1661</v>
      </c>
      <c r="C14" s="93">
        <v>2616</v>
      </c>
      <c r="D14" s="93">
        <v>3017</v>
      </c>
      <c r="E14" s="93">
        <v>3235</v>
      </c>
      <c r="F14" s="93">
        <v>3358.7501000000002</v>
      </c>
      <c r="G14" s="93">
        <v>3578.6104199999995</v>
      </c>
      <c r="H14" s="93">
        <v>3796.1722749999999</v>
      </c>
      <c r="I14" s="93">
        <v>4127.40265</v>
      </c>
      <c r="J14" s="93">
        <v>4477.5284499999998</v>
      </c>
      <c r="K14" s="94">
        <v>4845.74</v>
      </c>
      <c r="L14" s="94">
        <v>5307.3979999999992</v>
      </c>
      <c r="M14" s="94">
        <v>5619.2725120000005</v>
      </c>
      <c r="N14" s="94">
        <v>5953.7784010001114</v>
      </c>
      <c r="O14" s="94">
        <v>5896.3937280932287</v>
      </c>
      <c r="P14" s="94">
        <v>5998.9497329999986</v>
      </c>
      <c r="Q14" s="122">
        <v>6207.3130040000005</v>
      </c>
      <c r="R14" s="94">
        <v>6347.3892299999998</v>
      </c>
      <c r="S14" s="94">
        <v>6590.5328849999996</v>
      </c>
      <c r="T14" s="139">
        <v>6561.1140000000005</v>
      </c>
      <c r="U14" s="151">
        <v>6530.3310000000019</v>
      </c>
      <c r="V14" s="82"/>
      <c r="W14" s="196">
        <f t="shared" si="0"/>
        <v>-4.6917337513109111E-3</v>
      </c>
    </row>
    <row r="15" spans="1:23" ht="13.35" customHeight="1" x14ac:dyDescent="0.2">
      <c r="A15" s="18" t="str">
        <f>IF(desc!$B$1=1,desc!$A27,IF(desc!$B$1=2,desc!$B27,IF(desc!$B$1=3,desc!$C27,desc!$D27)))</f>
        <v>Notes:</v>
      </c>
      <c r="B15" s="8"/>
      <c r="C15" s="8"/>
      <c r="D15" s="8"/>
      <c r="E15" s="8"/>
      <c r="F15" s="8"/>
      <c r="G15" s="8"/>
      <c r="H15" s="8"/>
      <c r="I15" s="8"/>
      <c r="J15" s="8"/>
      <c r="K15" s="8"/>
      <c r="L15" s="8"/>
      <c r="M15" s="8"/>
      <c r="N15" s="8"/>
      <c r="O15" s="8"/>
      <c r="P15" s="8"/>
      <c r="Q15" s="8"/>
      <c r="R15" s="8"/>
      <c r="S15" s="133"/>
      <c r="U15" s="107"/>
      <c r="W15" s="44"/>
    </row>
    <row r="16" spans="1:23" ht="21" customHeight="1" x14ac:dyDescent="0.2">
      <c r="A16" s="18" t="str">
        <f>IF(desc!$B$1=1,desc!$A28,IF(desc!$B$1=2,desc!$B28,IF(desc!$B$1=3,desc!$C28,desc!$D28)))</f>
        <v>a) Typical example of a subscriber to an extra-national mobile network who calls from a national mobile network using their mobile phone.</v>
      </c>
    </row>
    <row r="17" spans="1:4" ht="114.75" customHeight="1" x14ac:dyDescent="0.2">
      <c r="A17" s="18" t="str">
        <f>IF(desc!$B$1=1,desc!$A29,IF(desc!$B$1=2,desc!$B29,IF(desc!$B$1=3,desc!$C29,desc!$D29)))</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row>
    <row r="28" spans="1:4" x14ac:dyDescent="0.2">
      <c r="B28" s="9"/>
      <c r="C28" s="9"/>
      <c r="D28" s="9"/>
    </row>
    <row r="29" spans="1:4" x14ac:dyDescent="0.2">
      <c r="B29" s="9"/>
      <c r="C29" s="9"/>
      <c r="D29" s="9"/>
    </row>
    <row r="30" spans="1:4" ht="13.5" x14ac:dyDescent="0.25">
      <c r="B30" s="9"/>
      <c r="C30" s="9"/>
      <c r="D30"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6384" width="11.5703125" style="4"/>
  </cols>
  <sheetData>
    <row r="1" spans="1:23" ht="33" customHeight="1" x14ac:dyDescent="0.2">
      <c r="A1" s="14" t="str">
        <f>IF(desc!$B$1=1,desc!$A31,IF(desc!$B$1=2,desc!$B31,IF(desc!$B$1=3,desc!$C31,desc!$D31)))</f>
        <v>Table SM3B: Real-time voice transmission on mobile networks</v>
      </c>
    </row>
    <row r="2" spans="1:23" ht="25.7" customHeight="1" x14ac:dyDescent="0.2">
      <c r="A2" s="42" t="str">
        <f>IF(desc!$B$1=1,desc!$A33,IF(desc!$B$1=2,desc!$B32,IF(desc!$B$1=3,desc!$C32,desc!$D32)))</f>
        <v xml:space="preserve">Total duration according to the type of call for the period from 01.01 to 31.12 </v>
      </c>
      <c r="B2" s="5"/>
      <c r="C2" s="5"/>
      <c r="D2" s="5"/>
      <c r="E2" s="5"/>
      <c r="F2" s="5"/>
      <c r="G2" s="5"/>
      <c r="H2" s="5"/>
      <c r="I2" s="5"/>
      <c r="J2" s="5"/>
      <c r="K2" s="5"/>
      <c r="L2" s="5"/>
      <c r="M2" s="5"/>
      <c r="N2" s="5"/>
      <c r="O2" s="5"/>
      <c r="P2" s="5"/>
      <c r="Q2" s="5"/>
      <c r="R2" s="5"/>
      <c r="S2" s="5"/>
    </row>
    <row r="3" spans="1:23" ht="4.7" customHeight="1" x14ac:dyDescent="0.2">
      <c r="A3" s="16"/>
      <c r="B3" s="5"/>
      <c r="C3" s="5"/>
      <c r="D3" s="5"/>
      <c r="E3" s="5"/>
      <c r="F3" s="5"/>
      <c r="G3" s="5"/>
      <c r="H3" s="5"/>
      <c r="I3" s="5"/>
      <c r="J3" s="5"/>
      <c r="K3" s="5"/>
      <c r="L3" s="5"/>
      <c r="M3" s="5"/>
      <c r="N3" s="5"/>
      <c r="O3" s="5"/>
      <c r="P3" s="5"/>
      <c r="Q3" s="5"/>
      <c r="R3" s="5"/>
      <c r="S3" s="5"/>
    </row>
    <row r="4" spans="1:23" ht="22.35" customHeight="1" x14ac:dyDescent="0.2">
      <c r="A4" s="51" t="str">
        <f>IF(desc!$B$1=1,desc!A33,IF(desc!$B$1=2,desc!$B33,IF(desc!$B$1=3,desc!$C33,desc!$D33)))</f>
        <v>Total duration of calls (in millions of minutes, for the period 01.01 to 31.12)</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52">
        <v>2018</v>
      </c>
      <c r="V4" s="136"/>
      <c r="W4" s="85" t="str">
        <f>IF(desc!$B$1=1,desc!$A47,IF(desc!$B$1=2,desc!$B47,IF(desc!$B$1=3,desc!$C47,desc!$D47)))</f>
        <v>Var. 17-18</v>
      </c>
    </row>
    <row r="5" spans="1:23" ht="13.35" customHeight="1" x14ac:dyDescent="0.2">
      <c r="A5" s="52" t="str">
        <f>IF(desc!$B$1=1,desc!$A34,IF(desc!$B$1=2,desc!$B34,IF(desc!$B$1=3,desc!$C34,desc!$D34)))</f>
        <v>National</v>
      </c>
      <c r="B5" s="109">
        <v>2146</v>
      </c>
      <c r="C5" s="109">
        <v>3246</v>
      </c>
      <c r="D5" s="110">
        <v>3696</v>
      </c>
      <c r="E5" s="109">
        <v>3902</v>
      </c>
      <c r="F5" s="109">
        <v>4087</v>
      </c>
      <c r="G5" s="109">
        <v>4289</v>
      </c>
      <c r="H5" s="109">
        <v>4723.8548000000001</v>
      </c>
      <c r="I5" s="109">
        <v>5812.2459999999992</v>
      </c>
      <c r="J5" s="109">
        <v>6851.81</v>
      </c>
      <c r="K5" s="109">
        <v>7883.06</v>
      </c>
      <c r="L5" s="109">
        <v>8590.8659999999982</v>
      </c>
      <c r="M5" s="109">
        <v>9523.4907800000001</v>
      </c>
      <c r="N5" s="109">
        <v>10025.786036440002</v>
      </c>
      <c r="O5" s="109">
        <v>10561.058640327536</v>
      </c>
      <c r="P5" s="109">
        <v>10972.97</v>
      </c>
      <c r="Q5" s="123">
        <v>10936.439999999999</v>
      </c>
      <c r="R5" s="109">
        <v>11612.93</v>
      </c>
      <c r="S5" s="109">
        <v>12358.800000000001</v>
      </c>
      <c r="T5" s="109">
        <v>12260.489999999998</v>
      </c>
      <c r="U5" s="197">
        <v>12235.080000000002</v>
      </c>
      <c r="W5" s="137">
        <f>(U5-T5)/ABS(T5)</f>
        <v>-2.0725109681583869E-3</v>
      </c>
    </row>
    <row r="6" spans="1:23" x14ac:dyDescent="0.2">
      <c r="A6" s="58" t="str">
        <f>IF(desc!$B$1=1,desc!$A35,IF(desc!$B$1=2,desc!$B35,IF(desc!$B$1=3,desc!$C35,desc!$D35)))</f>
        <v>From the mobile network to any fixed national network</v>
      </c>
      <c r="B6" s="111">
        <v>1360</v>
      </c>
      <c r="C6" s="111">
        <v>1732</v>
      </c>
      <c r="D6" s="111">
        <v>1857</v>
      </c>
      <c r="E6" s="112">
        <v>1818</v>
      </c>
      <c r="F6" s="112">
        <v>1788</v>
      </c>
      <c r="G6" s="112">
        <v>1786</v>
      </c>
      <c r="H6" s="112">
        <v>1858.0958000000001</v>
      </c>
      <c r="I6" s="112">
        <v>2268.1309999999999</v>
      </c>
      <c r="J6" s="112">
        <v>2247.7399999999993</v>
      </c>
      <c r="K6" s="112">
        <v>2377.5</v>
      </c>
      <c r="L6" s="112">
        <v>2536.9290000000001</v>
      </c>
      <c r="M6" s="112">
        <v>2676.8176730000005</v>
      </c>
      <c r="N6" s="112">
        <v>2686.6390653499998</v>
      </c>
      <c r="O6" s="112">
        <v>2748.7525782356038</v>
      </c>
      <c r="P6" s="113">
        <v>2976.2950000000001</v>
      </c>
      <c r="Q6" s="124">
        <v>3021.436772</v>
      </c>
      <c r="R6" s="113">
        <v>3024.7933079999998</v>
      </c>
      <c r="S6" s="113">
        <v>3108.3029950000005</v>
      </c>
      <c r="T6" s="113">
        <v>3041.8359999999998</v>
      </c>
      <c r="U6" s="198">
        <v>2820.5089999999996</v>
      </c>
      <c r="W6" s="137">
        <f t="shared" ref="W6:W14" si="0">(U6-T6)/ABS(T6)</f>
        <v>-7.2760990401849482E-2</v>
      </c>
    </row>
    <row r="7" spans="1:23" x14ac:dyDescent="0.2">
      <c r="A7" s="59" t="str">
        <f>IF(desc!$B$1=1,desc!$A36,IF(desc!$B$1=2,desc!$B36,IF(desc!$B$1=3,desc!$C36,desc!$D36)))</f>
        <v>From the mobile network to the same mobile network</v>
      </c>
      <c r="B7" s="109">
        <v>609</v>
      </c>
      <c r="C7" s="109">
        <v>1217</v>
      </c>
      <c r="D7" s="110">
        <v>1211</v>
      </c>
      <c r="E7" s="109">
        <v>1299</v>
      </c>
      <c r="F7" s="109">
        <v>1426</v>
      </c>
      <c r="G7" s="109">
        <v>1524.05</v>
      </c>
      <c r="H7" s="109">
        <v>1798.2380000000001</v>
      </c>
      <c r="I7" s="109">
        <v>2325.13</v>
      </c>
      <c r="J7" s="109">
        <v>3345.4299999999994</v>
      </c>
      <c r="K7" s="109">
        <v>4112.03</v>
      </c>
      <c r="L7" s="109">
        <v>4602.0680000000011</v>
      </c>
      <c r="M7" s="109">
        <v>5138.071465</v>
      </c>
      <c r="N7" s="109">
        <v>5299.5611646099997</v>
      </c>
      <c r="O7" s="109">
        <v>5443.3869164702519</v>
      </c>
      <c r="P7" s="109">
        <v>5468.4640000000009</v>
      </c>
      <c r="Q7" s="123">
        <v>5183.5528950000007</v>
      </c>
      <c r="R7" s="109">
        <v>5621.4222430000009</v>
      </c>
      <c r="S7" s="109">
        <v>5914.5197719999987</v>
      </c>
      <c r="T7" s="109">
        <v>5783.1210000000001</v>
      </c>
      <c r="U7" s="197">
        <v>5935.6720000000014</v>
      </c>
      <c r="W7" s="137">
        <f t="shared" si="0"/>
        <v>2.6378663009126266E-2</v>
      </c>
    </row>
    <row r="8" spans="1:23" ht="25.5" x14ac:dyDescent="0.2">
      <c r="A8" s="58" t="str">
        <f>IF(desc!$B$1=1,desc!$A37,IF(desc!$B$1=2,desc!$B37,IF(desc!$B$1=3,desc!$C37,desc!$D37)))</f>
        <v>From the mobile network to any other (competing) national mobile network</v>
      </c>
      <c r="B8" s="114">
        <v>177</v>
      </c>
      <c r="C8" s="114">
        <v>296</v>
      </c>
      <c r="D8" s="114">
        <v>628</v>
      </c>
      <c r="E8" s="114">
        <v>785</v>
      </c>
      <c r="F8" s="114">
        <v>874</v>
      </c>
      <c r="G8" s="81">
        <v>978.95</v>
      </c>
      <c r="H8" s="81">
        <v>1067.521</v>
      </c>
      <c r="I8" s="81">
        <v>1218.9850000000001</v>
      </c>
      <c r="J8" s="81">
        <v>1258.6399999999999</v>
      </c>
      <c r="K8" s="81">
        <v>1393.44</v>
      </c>
      <c r="L8" s="81">
        <v>1451.8690000000001</v>
      </c>
      <c r="M8" s="81">
        <v>1708.6016420000001</v>
      </c>
      <c r="N8" s="81">
        <v>2039.58580648</v>
      </c>
      <c r="O8" s="81">
        <v>2368.307945621681</v>
      </c>
      <c r="P8" s="81">
        <v>2528.2110000000002</v>
      </c>
      <c r="Q8" s="125">
        <v>2731.4550629999999</v>
      </c>
      <c r="R8" s="81">
        <v>2966.702961</v>
      </c>
      <c r="S8" s="81">
        <v>3335.9822159999999</v>
      </c>
      <c r="T8" s="81">
        <v>3435.5349999999999</v>
      </c>
      <c r="U8" s="199">
        <v>3478.9089999999997</v>
      </c>
      <c r="V8" s="48"/>
      <c r="W8" s="137">
        <f t="shared" si="0"/>
        <v>1.2625107879849804E-2</v>
      </c>
    </row>
    <row r="9" spans="1:23" x14ac:dyDescent="0.2">
      <c r="A9" s="53" t="str">
        <f>IF(desc!$B$1=1,desc!$A38,IF(desc!$B$1=2,desc!$B38,IF(desc!$B$1=3,desc!$C38,desc!$D38)))</f>
        <v>International</v>
      </c>
      <c r="B9" s="54">
        <v>252</v>
      </c>
      <c r="C9" s="54">
        <v>429</v>
      </c>
      <c r="D9" s="54">
        <v>495</v>
      </c>
      <c r="E9" s="54">
        <v>487</v>
      </c>
      <c r="F9" s="54">
        <v>476</v>
      </c>
      <c r="G9" s="54">
        <v>495.20026999999999</v>
      </c>
      <c r="H9" s="54">
        <v>512.7604</v>
      </c>
      <c r="I9" s="54">
        <v>528.22700000000009</v>
      </c>
      <c r="J9" s="54">
        <v>622.91000000000008</v>
      </c>
      <c r="K9" s="54">
        <v>883.96999999999991</v>
      </c>
      <c r="L9" s="54">
        <v>1176.4990000000003</v>
      </c>
      <c r="M9" s="55">
        <v>1378.6320000000001</v>
      </c>
      <c r="N9" s="55">
        <v>1512.5247620000002</v>
      </c>
      <c r="O9" s="55">
        <v>1716.9429183981408</v>
      </c>
      <c r="P9" s="54">
        <v>1867.5070000000001</v>
      </c>
      <c r="Q9" s="126">
        <v>2217.990354</v>
      </c>
      <c r="R9" s="54">
        <v>2354.4155999999998</v>
      </c>
      <c r="S9" s="54">
        <v>2623.4080690000001</v>
      </c>
      <c r="T9" s="54">
        <v>2053.5540000000001</v>
      </c>
      <c r="U9" s="200">
        <v>1870.4629999999997</v>
      </c>
      <c r="V9" s="7"/>
      <c r="W9" s="137">
        <f t="shared" si="0"/>
        <v>-8.9158113202769604E-2</v>
      </c>
    </row>
    <row r="10" spans="1:23" x14ac:dyDescent="0.2">
      <c r="A10" s="56" t="str">
        <f>IF(desc!$B$1=1,desc!$A39,IF(desc!$B$1=2,desc!$B39,IF(desc!$B$1=3,desc!$C39,desc!$D39)))</f>
        <v>Total duration of calls with international roaming</v>
      </c>
      <c r="B10" s="63">
        <v>224</v>
      </c>
      <c r="C10" s="63">
        <v>439.5</v>
      </c>
      <c r="D10" s="63">
        <v>517.36</v>
      </c>
      <c r="E10" s="63">
        <v>547.45650000000001</v>
      </c>
      <c r="F10" s="63">
        <v>580.04</v>
      </c>
      <c r="G10" s="63">
        <v>623.33000000000004</v>
      </c>
      <c r="H10" s="63">
        <v>694.01</v>
      </c>
      <c r="I10" s="63">
        <v>770.245</v>
      </c>
      <c r="J10" s="63">
        <v>834.18</v>
      </c>
      <c r="K10" s="63">
        <v>743.62999999999988</v>
      </c>
      <c r="L10" s="63">
        <v>1145.4209999999998</v>
      </c>
      <c r="M10" s="63">
        <v>663.52323200000001</v>
      </c>
      <c r="N10" s="63">
        <v>708.25776200000007</v>
      </c>
      <c r="O10" s="63">
        <v>749.73011839814092</v>
      </c>
      <c r="P10" s="63">
        <v>687.68000000000006</v>
      </c>
      <c r="Q10" s="123">
        <v>663.28000000000009</v>
      </c>
      <c r="R10" s="63">
        <v>793.26</v>
      </c>
      <c r="S10" s="63">
        <v>968.82</v>
      </c>
      <c r="T10" s="63">
        <v>1132.83</v>
      </c>
      <c r="U10" s="201">
        <v>1242.5649999999998</v>
      </c>
      <c r="W10" s="137">
        <f t="shared" si="0"/>
        <v>9.6868020797471741E-2</v>
      </c>
    </row>
    <row r="11" spans="1:23" ht="25.5" x14ac:dyDescent="0.2">
      <c r="A11" s="60" t="str">
        <f>IF(desc!$B$1=1,desc!$A40,IF(desc!$B$1=2,desc!$B40,IF(desc!$B$1=3,desc!$C40,desc!$D40)))</f>
        <v>Foreign customers from Switzerland (national or international calls) (a)</v>
      </c>
      <c r="B11" s="80" t="s">
        <v>65</v>
      </c>
      <c r="C11" s="81">
        <v>167.02</v>
      </c>
      <c r="D11" s="81">
        <v>196.04</v>
      </c>
      <c r="E11" s="81">
        <v>215.20650000000001</v>
      </c>
      <c r="F11" s="81">
        <v>242.14</v>
      </c>
      <c r="G11" s="81">
        <v>277.90000000000003</v>
      </c>
      <c r="H11" s="81">
        <v>342.9</v>
      </c>
      <c r="I11" s="81">
        <v>389.1</v>
      </c>
      <c r="J11" s="81">
        <v>414.33000000000004</v>
      </c>
      <c r="K11" s="81">
        <v>313.62</v>
      </c>
      <c r="L11" s="81">
        <v>373.86</v>
      </c>
      <c r="M11" s="81">
        <v>227.03123199999999</v>
      </c>
      <c r="N11" s="81">
        <v>281.22000000000003</v>
      </c>
      <c r="O11" s="81">
        <v>328.51600000000002</v>
      </c>
      <c r="P11" s="81">
        <v>318.57</v>
      </c>
      <c r="Q11" s="125">
        <v>294.65999999999997</v>
      </c>
      <c r="R11" s="81">
        <v>348.85399999999998</v>
      </c>
      <c r="S11" s="81">
        <v>438.66999999999996</v>
      </c>
      <c r="T11" s="81">
        <v>507.05500000000001</v>
      </c>
      <c r="U11" s="199">
        <v>529.6</v>
      </c>
      <c r="W11" s="137">
        <f t="shared" si="0"/>
        <v>4.4462632258827968E-2</v>
      </c>
    </row>
    <row r="12" spans="1:23" ht="25.5" x14ac:dyDescent="0.2">
      <c r="A12" s="60" t="str">
        <f>IF(desc!$B$1=1,desc!$A41,IF(desc!$B$1=2,desc!$B41,IF(desc!$B$1=3,desc!$C41,desc!$D41)))</f>
        <v>Swiss customers from abroad (national or internatioal calls) (b)</v>
      </c>
      <c r="B12" s="80" t="s">
        <v>65</v>
      </c>
      <c r="C12" s="81">
        <v>272.48</v>
      </c>
      <c r="D12" s="81">
        <v>321.32</v>
      </c>
      <c r="E12" s="81">
        <v>332.25</v>
      </c>
      <c r="F12" s="81">
        <v>337.9</v>
      </c>
      <c r="G12" s="81">
        <v>345.43</v>
      </c>
      <c r="H12" s="81">
        <v>351.11</v>
      </c>
      <c r="I12" s="81">
        <v>381.14500000000004</v>
      </c>
      <c r="J12" s="81">
        <v>419.8</v>
      </c>
      <c r="K12" s="81">
        <v>430.01</v>
      </c>
      <c r="L12" s="81">
        <v>771.56099999999992</v>
      </c>
      <c r="M12" s="81">
        <v>436.49200000000002</v>
      </c>
      <c r="N12" s="81">
        <v>427.03776199999999</v>
      </c>
      <c r="O12" s="81">
        <v>421.20881839814086</v>
      </c>
      <c r="P12" s="81">
        <v>369.10699999999997</v>
      </c>
      <c r="Q12" s="125">
        <v>368.61541399999999</v>
      </c>
      <c r="R12" s="81">
        <v>444.39913000000001</v>
      </c>
      <c r="S12" s="81">
        <v>530.14250500000003</v>
      </c>
      <c r="T12" s="81">
        <v>625.78100000000006</v>
      </c>
      <c r="U12" s="199">
        <v>712.92100000000005</v>
      </c>
      <c r="W12" s="137">
        <f t="shared" si="0"/>
        <v>0.13924999320848663</v>
      </c>
    </row>
    <row r="13" spans="1:23" x14ac:dyDescent="0.2">
      <c r="A13" s="56" t="str">
        <f>IF(desc!$B$1=1,desc!$A42,IF(desc!$B$1=2,desc!$B42,IF(desc!$B$1=3,desc!$C42,desc!$D42)))</f>
        <v>Other</v>
      </c>
      <c r="B13" s="64" t="s">
        <v>65</v>
      </c>
      <c r="C13" s="63">
        <v>33.799999999999997</v>
      </c>
      <c r="D13" s="63">
        <v>48.8</v>
      </c>
      <c r="E13" s="63">
        <v>4.25</v>
      </c>
      <c r="F13" s="63">
        <v>7.5</v>
      </c>
      <c r="G13" s="63">
        <v>5.13</v>
      </c>
      <c r="H13" s="63">
        <v>0.10372100000000001</v>
      </c>
      <c r="I13" s="63">
        <v>8.8099999999999995E-4</v>
      </c>
      <c r="J13" s="63">
        <v>2.3056380000000001</v>
      </c>
      <c r="K13" s="63">
        <v>13.138242</v>
      </c>
      <c r="L13" s="63">
        <v>5.5540000000000003</v>
      </c>
      <c r="M13" s="63">
        <v>1.2210000000000001</v>
      </c>
      <c r="N13" s="63">
        <v>1.0001</v>
      </c>
      <c r="O13" s="63">
        <v>132.78129999999999</v>
      </c>
      <c r="P13" s="63">
        <v>3.181</v>
      </c>
      <c r="Q13" s="123">
        <v>9.5</v>
      </c>
      <c r="R13" s="63">
        <v>6.305917</v>
      </c>
      <c r="S13" s="63">
        <v>10.334167000000001</v>
      </c>
      <c r="T13" s="63">
        <v>1.54</v>
      </c>
      <c r="U13" s="201">
        <v>204.03</v>
      </c>
      <c r="W13" s="137">
        <f t="shared" si="0"/>
        <v>131.487012987013</v>
      </c>
    </row>
    <row r="14" spans="1:23" x14ac:dyDescent="0.2">
      <c r="A14" s="89" t="str">
        <f>IF(desc!$B$1=1,desc!$A43,IF(desc!$B$1=2,desc!$B43,IF(desc!$B$1=3,desc!$C43,desc!$D43)))</f>
        <v>Total</v>
      </c>
      <c r="B14" s="90">
        <v>2623</v>
      </c>
      <c r="C14" s="90">
        <v>4148</v>
      </c>
      <c r="D14" s="91">
        <v>4757</v>
      </c>
      <c r="E14" s="90">
        <v>4941</v>
      </c>
      <c r="F14" s="90">
        <v>5151</v>
      </c>
      <c r="G14" s="90">
        <v>5412.6602700000003</v>
      </c>
      <c r="H14" s="90">
        <v>5930.7289209999999</v>
      </c>
      <c r="I14" s="90">
        <v>7110.7188809999989</v>
      </c>
      <c r="J14" s="90">
        <v>8311.2056379999995</v>
      </c>
      <c r="K14" s="90">
        <v>9523.7982420000008</v>
      </c>
      <c r="L14" s="90">
        <v>10918.339999999998</v>
      </c>
      <c r="M14" s="90">
        <v>11566.867012000001</v>
      </c>
      <c r="N14" s="90">
        <v>12247.568660440002</v>
      </c>
      <c r="O14" s="90">
        <v>13160.512977123819</v>
      </c>
      <c r="P14" s="90">
        <v>13531.338</v>
      </c>
      <c r="Q14" s="127">
        <v>13827.210353999999</v>
      </c>
      <c r="R14" s="90">
        <v>14766.911517</v>
      </c>
      <c r="S14" s="90">
        <v>15961.362236000001</v>
      </c>
      <c r="T14" s="90">
        <v>15448.413999999999</v>
      </c>
      <c r="U14" s="153">
        <v>15552.138000000003</v>
      </c>
      <c r="V14" s="82"/>
      <c r="W14" s="196">
        <f t="shared" si="0"/>
        <v>6.71421674742817E-3</v>
      </c>
    </row>
    <row r="15" spans="1:23" ht="12" customHeight="1" x14ac:dyDescent="0.2">
      <c r="A15" s="57" t="str">
        <f>IF(desc!$B$1=1,desc!$A44,IF(desc!$B$1=2,desc!$B44,IF(desc!$B$1=3,desc!$C44,desc!$D44)))</f>
        <v>Notes:</v>
      </c>
    </row>
    <row r="16" spans="1:23" ht="12" customHeight="1" x14ac:dyDescent="0.2">
      <c r="A16" s="57" t="str">
        <f>IF(desc!$B$1=1,desc!$A45,IF(desc!$B$1=2,desc!$B45,IF(desc!$B$1=3,desc!$C45,desc!$D45)))</f>
        <v>a) Typical example of a subscriber to an extra-national mobile network who calls from a national mobile network using their mobile phone.</v>
      </c>
    </row>
    <row r="17" spans="1:1" ht="102" customHeight="1" x14ac:dyDescent="0.2">
      <c r="A17" s="79" t="str">
        <f>IF(desc!$B$1=1,desc!$A46,IF(desc!$B$1=2,desc!$B46,IF(desc!$B$1=3,desc!$C46,desc!$D46)))</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3" ht="33" customHeight="1" x14ac:dyDescent="0.2">
      <c r="A1" s="104" t="str">
        <f>IF(desc!$B$1=1,desc!$A48,IF(desc!$B$1=2,desc!$B48,IF(desc!$B$1=3,desc!$C48,desc!$D48)))</f>
        <v>Table SM3C: Real-time voice transmission on mobile networks</v>
      </c>
    </row>
    <row r="2" spans="1:23" ht="24.6" customHeight="1" x14ac:dyDescent="0.2">
      <c r="A2" s="15" t="str">
        <f>IF(desc!$B$1=1,desc!$A49,IF(desc!$B$1=2,desc!$B49,IF(desc!$B$1=3,desc!$C49,desc!$D49)))</f>
        <v>Average duration according to the type of call for the period from 01.01 to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3.45" customHeight="1" x14ac:dyDescent="0.2">
      <c r="A4" s="50" t="str">
        <f>IF(desc!$B$1=1,desc!$A50,IF(desc!$B$1=2,desc!$B50,IF(desc!$B$1=3,desc!$C50,desc!$D50)))</f>
        <v>Average duration of calls (in minutes, for the period 01.01 to 31.12)</v>
      </c>
      <c r="B4" s="6">
        <v>1999</v>
      </c>
      <c r="C4" s="6">
        <v>2000</v>
      </c>
      <c r="D4" s="6">
        <v>2001</v>
      </c>
      <c r="E4" s="6">
        <v>2002</v>
      </c>
      <c r="F4" s="6">
        <v>2003</v>
      </c>
      <c r="G4" s="6">
        <v>2004</v>
      </c>
      <c r="H4" s="6">
        <v>2005</v>
      </c>
      <c r="I4" s="6">
        <v>2006</v>
      </c>
      <c r="J4" s="6">
        <v>2007</v>
      </c>
      <c r="K4" s="6">
        <v>2008</v>
      </c>
      <c r="L4" s="6">
        <v>2009</v>
      </c>
      <c r="M4" s="6">
        <v>2010</v>
      </c>
      <c r="N4" s="6">
        <v>2011</v>
      </c>
      <c r="O4" s="6">
        <v>2012</v>
      </c>
      <c r="P4" s="6">
        <v>2013</v>
      </c>
      <c r="Q4" s="6">
        <v>2014</v>
      </c>
      <c r="R4" s="6">
        <v>2015</v>
      </c>
      <c r="S4" s="6">
        <v>2016</v>
      </c>
      <c r="T4" s="6">
        <v>2017</v>
      </c>
      <c r="U4" s="154">
        <v>2018</v>
      </c>
      <c r="W4" s="85" t="str">
        <f>IF(desc!$B$1=1,desc!$A60,IF(desc!$B$1=2,desc!$B60,IF(desc!$B$1=3,desc!$C60,desc!$D60)))</f>
        <v>Var. 17-18</v>
      </c>
    </row>
    <row r="5" spans="1:23" x14ac:dyDescent="0.2">
      <c r="A5" s="20" t="str">
        <f>IF(desc!$B$1=1,desc!$A51,IF(desc!$B$1=2,desc!$B51,IF(desc!$B$1=3,desc!$C51,desc!$D51)))</f>
        <v>National</v>
      </c>
      <c r="B5" s="65">
        <v>1.47</v>
      </c>
      <c r="C5" s="65">
        <v>1.47</v>
      </c>
      <c r="D5" s="65">
        <v>1.49</v>
      </c>
      <c r="E5" s="65">
        <v>1.44</v>
      </c>
      <c r="F5" s="65">
        <v>1.4463672718264502</v>
      </c>
      <c r="G5" s="65">
        <v>1.4436556903057292</v>
      </c>
      <c r="H5" s="65">
        <v>1.5219045655318615</v>
      </c>
      <c r="I5" s="65">
        <v>1.7357858682787803</v>
      </c>
      <c r="J5" s="65">
        <v>1.8968313290368304</v>
      </c>
      <c r="K5" s="65">
        <v>1.9513104349634147</v>
      </c>
      <c r="L5" s="65">
        <v>1.9675598350439527</v>
      </c>
      <c r="M5" s="65">
        <v>1.9778548486079752</v>
      </c>
      <c r="N5" s="65">
        <v>2.0591430813628042</v>
      </c>
      <c r="O5" s="65">
        <v>2.1327110746906266</v>
      </c>
      <c r="P5" s="65">
        <v>2.1690083771827529</v>
      </c>
      <c r="Q5" s="128">
        <v>2.0985407132371985</v>
      </c>
      <c r="R5" s="65">
        <v>2.1997393559287999</v>
      </c>
      <c r="S5" s="65">
        <v>2.2503892131066947</v>
      </c>
      <c r="T5" s="65">
        <v>2.2682138991924661</v>
      </c>
      <c r="U5" s="155">
        <v>2.2404468046145394</v>
      </c>
      <c r="W5" s="137">
        <f>(U5-T5)/ABS(T5)</f>
        <v>-1.2241832477885968E-2</v>
      </c>
    </row>
    <row r="6" spans="1:23" x14ac:dyDescent="0.2">
      <c r="A6" s="17" t="str">
        <f>IF(desc!$B$1=1,desc!$A52,IF(desc!$B$1=2,desc!$B52,IF(desc!$B$1=3,desc!$C52,desc!$D52)))</f>
        <v>From the mobile network to any fixed national network</v>
      </c>
      <c r="B6" s="65">
        <v>1.78</v>
      </c>
      <c r="C6" s="65">
        <v>1.51</v>
      </c>
      <c r="D6" s="65">
        <v>1.5</v>
      </c>
      <c r="E6" s="65">
        <v>1.44</v>
      </c>
      <c r="F6" s="65">
        <v>1.4517346930490487</v>
      </c>
      <c r="G6" s="65">
        <v>1.4347916900978486</v>
      </c>
      <c r="H6" s="65">
        <v>1.4989478864149728</v>
      </c>
      <c r="I6" s="65">
        <v>1.7681964424507906</v>
      </c>
      <c r="J6" s="65">
        <v>1.7663690943953725</v>
      </c>
      <c r="K6" s="65">
        <v>1.7738963044759639</v>
      </c>
      <c r="L6" s="65">
        <v>1.7778868694089081</v>
      </c>
      <c r="M6" s="65">
        <v>1.7880562391195056</v>
      </c>
      <c r="N6" s="65">
        <v>1.8260482093778172</v>
      </c>
      <c r="O6" s="65">
        <v>1.8499187722522992</v>
      </c>
      <c r="P6" s="65">
        <v>1.8873276858621084</v>
      </c>
      <c r="Q6" s="128">
        <v>1.8360441218942161</v>
      </c>
      <c r="R6" s="65">
        <v>1.8282468737962492</v>
      </c>
      <c r="S6" s="65">
        <v>1.8028460568241302</v>
      </c>
      <c r="T6" s="65">
        <v>1.7811805378260699</v>
      </c>
      <c r="U6" s="155">
        <v>2.9890368772109048</v>
      </c>
      <c r="W6" s="137">
        <f t="shared" ref="W6:W10" si="0">(U6-T6)/ABS(T6)</f>
        <v>0.67812123124757651</v>
      </c>
    </row>
    <row r="7" spans="1:23" x14ac:dyDescent="0.2">
      <c r="A7" s="17" t="str">
        <f>IF(desc!$B$1=1,desc!$A53,IF(desc!$B$1=2,desc!$B53,IF(desc!$B$1=3,desc!$C53,desc!$D53)))</f>
        <v>From the mobile network to the same mobile network</v>
      </c>
      <c r="B7" s="65">
        <v>1.08</v>
      </c>
      <c r="C7" s="65">
        <v>1.37</v>
      </c>
      <c r="D7" s="65">
        <v>1.6</v>
      </c>
      <c r="E7" s="65">
        <v>1.57</v>
      </c>
      <c r="F7" s="65">
        <v>1.5608752284941823</v>
      </c>
      <c r="G7" s="65">
        <v>1.550454235632827</v>
      </c>
      <c r="H7" s="65">
        <v>1.6747736840144545</v>
      </c>
      <c r="I7" s="65">
        <v>1.8895507590287035</v>
      </c>
      <c r="J7" s="65">
        <v>2.2231725146198831</v>
      </c>
      <c r="K7" s="65">
        <v>2.28395356587425</v>
      </c>
      <c r="L7" s="65">
        <v>2.2779966201801192</v>
      </c>
      <c r="M7" s="65">
        <v>2.2253233894649438</v>
      </c>
      <c r="N7" s="65">
        <v>2.2810595280853629</v>
      </c>
      <c r="O7" s="65">
        <v>2.3144615804967819</v>
      </c>
      <c r="P7" s="65">
        <v>2.2992341441776669</v>
      </c>
      <c r="Q7" s="128">
        <v>2.1460301036243132</v>
      </c>
      <c r="R7" s="65">
        <v>2.3246432867207316</v>
      </c>
      <c r="S7" s="65">
        <v>2.4006820825411057</v>
      </c>
      <c r="T7" s="65">
        <v>2.4292081064880726</v>
      </c>
      <c r="U7" s="155">
        <v>1.8763885995506662</v>
      </c>
      <c r="W7" s="137">
        <f t="shared" si="0"/>
        <v>-0.22757190109027853</v>
      </c>
    </row>
    <row r="8" spans="1:23" ht="25.5" x14ac:dyDescent="0.2">
      <c r="A8" s="17" t="str">
        <f>IF(desc!$B$1=1,desc!$A54,IF(desc!$B$1=2,desc!$B54,IF(desc!$B$1=3,desc!$C54,desc!$D54)))</f>
        <v>From the mobile network to any other (competing) national mobile network</v>
      </c>
      <c r="B8" s="75">
        <v>1.33</v>
      </c>
      <c r="C8" s="75">
        <v>1.7</v>
      </c>
      <c r="D8" s="75">
        <v>1.3</v>
      </c>
      <c r="E8" s="75">
        <v>1.29</v>
      </c>
      <c r="F8" s="75">
        <v>1.2843874911826945</v>
      </c>
      <c r="G8" s="75">
        <v>1.3172448128313463</v>
      </c>
      <c r="H8" s="75">
        <v>1.3502839651399587</v>
      </c>
      <c r="I8" s="75">
        <v>1.459470752756147</v>
      </c>
      <c r="J8" s="75">
        <v>1.5073352414941137</v>
      </c>
      <c r="K8" s="75">
        <v>1.5495062716840138</v>
      </c>
      <c r="L8" s="75">
        <v>1.5796758325871267</v>
      </c>
      <c r="M8" s="75">
        <v>1.6932003324131777</v>
      </c>
      <c r="N8" s="75">
        <v>1.8984607586887088</v>
      </c>
      <c r="O8" s="75">
        <v>2.1256458102054654</v>
      </c>
      <c r="P8" s="75">
        <v>2.2908305561143223</v>
      </c>
      <c r="Q8" s="129">
        <v>2.3743315299260699</v>
      </c>
      <c r="R8" s="75">
        <v>2.4587860039048635</v>
      </c>
      <c r="S8" s="75">
        <v>2.5581321204910719</v>
      </c>
      <c r="T8" s="75">
        <v>2.6087631680260244</v>
      </c>
      <c r="U8" s="156">
        <v>2.5693092815863809</v>
      </c>
      <c r="W8" s="137">
        <f t="shared" si="0"/>
        <v>-1.5123598386854351E-2</v>
      </c>
    </row>
    <row r="9" spans="1:23" x14ac:dyDescent="0.2">
      <c r="A9" s="20" t="str">
        <f>IF(desc!$B$1=1,desc!$A55,IF(desc!$B$1=2,desc!$B55,IF(desc!$B$1=3,desc!$C55,desc!$D55)))</f>
        <v>International</v>
      </c>
      <c r="B9" s="66">
        <v>3</v>
      </c>
      <c r="C9" s="66">
        <v>2.67</v>
      </c>
      <c r="D9" s="66">
        <v>2.37</v>
      </c>
      <c r="E9" s="66">
        <v>2.73</v>
      </c>
      <c r="F9" s="66">
        <v>2.7640655222893429</v>
      </c>
      <c r="G9" s="66">
        <v>2.6968750380541278</v>
      </c>
      <c r="H9" s="66">
        <v>2.6500578313323748</v>
      </c>
      <c r="I9" s="66">
        <v>2.3403424824438988</v>
      </c>
      <c r="J9" s="66">
        <v>2.4960330181118771</v>
      </c>
      <c r="K9" s="66">
        <v>3.166648755149561</v>
      </c>
      <c r="L9" s="66">
        <v>3.5724666286089084</v>
      </c>
      <c r="M9" s="66">
        <v>3.8205656168160842</v>
      </c>
      <c r="N9" s="66">
        <v>4.0305096726133156</v>
      </c>
      <c r="O9" s="66">
        <v>4.3685230975269462</v>
      </c>
      <c r="P9" s="66">
        <v>4.6045683063881819</v>
      </c>
      <c r="Q9" s="130">
        <v>4.9022536195520443</v>
      </c>
      <c r="R9" s="66">
        <v>4.9229835132394415</v>
      </c>
      <c r="S9" s="66">
        <v>5.9819025021434076</v>
      </c>
      <c r="T9" s="66">
        <v>5.0620794036590961</v>
      </c>
      <c r="U9" s="157">
        <v>4.802030730523855</v>
      </c>
      <c r="W9" s="137">
        <f t="shared" si="0"/>
        <v>-5.1371907154847553E-2</v>
      </c>
    </row>
    <row r="10" spans="1:23" ht="25.35" customHeight="1" x14ac:dyDescent="0.2">
      <c r="A10" s="87" t="str">
        <f>IF(desc!$B$1=1,desc!$A56,IF(desc!$B$1=2,desc!$B56,IF(desc!$B$1=3,desc!$C56,desc!$D56)))</f>
        <v>Average duration of calls (in minutes) made from a mobile connection</v>
      </c>
      <c r="B10" s="88">
        <v>1.58</v>
      </c>
      <c r="C10" s="88">
        <v>1.59</v>
      </c>
      <c r="D10" s="88">
        <v>1.58</v>
      </c>
      <c r="E10" s="88">
        <v>1.53</v>
      </c>
      <c r="F10" s="88">
        <v>1.5336062066659855</v>
      </c>
      <c r="G10" s="88">
        <v>1.5125033559813983</v>
      </c>
      <c r="H10" s="88">
        <v>1.5622918274961586</v>
      </c>
      <c r="I10" s="88">
        <v>1.7228071705095209</v>
      </c>
      <c r="J10" s="88">
        <v>1.8562038702400652</v>
      </c>
      <c r="K10" s="88">
        <v>1.9653960472497496</v>
      </c>
      <c r="L10" s="88">
        <v>2.0571926205647286</v>
      </c>
      <c r="M10" s="88">
        <v>2.0584278458285952</v>
      </c>
      <c r="N10" s="88">
        <v>2.0571085847573136</v>
      </c>
      <c r="O10" s="88">
        <v>2.2319596661974699</v>
      </c>
      <c r="P10" s="88">
        <v>2.2556178334958559</v>
      </c>
      <c r="Q10" s="131">
        <v>2.2275677648428114</v>
      </c>
      <c r="R10" s="88">
        <v>2.3264543865068754</v>
      </c>
      <c r="S10" s="88">
        <v>2.4218621641852258</v>
      </c>
      <c r="T10" s="88">
        <v>2.3545413172214351</v>
      </c>
      <c r="U10" s="158">
        <v>2.3815236930562933</v>
      </c>
      <c r="V10" s="82"/>
      <c r="W10" s="196">
        <f t="shared" si="0"/>
        <v>1.1459716437127445E-2</v>
      </c>
    </row>
    <row r="11" spans="1:23" x14ac:dyDescent="0.2">
      <c r="A11" s="43" t="str">
        <f>IF(desc!$B$1=1,desc!$A57,IF(desc!$B$1=2,desc!$B57,IF(desc!$B$1=3,desc!$C57,desc!$D57)))</f>
        <v>Notes:</v>
      </c>
      <c r="W11" s="7"/>
    </row>
    <row r="12" spans="1:23" ht="33.75" x14ac:dyDescent="0.2">
      <c r="A12" s="43" t="str">
        <f>IF(desc!$B$1=1,desc!$A58,IF(desc!$B$1=2,desc!$B58,IF(desc!$B$1=3,desc!$C58,desc!$D58)))</f>
        <v>a) Typical example of a subscriber to an extra-national mobile network who calls from a national mobile network using their mobile phone.</v>
      </c>
      <c r="W12" s="7"/>
    </row>
    <row r="13" spans="1:23" ht="101.25" x14ac:dyDescent="0.2">
      <c r="A13" s="43" t="str">
        <f>IF(desc!$B$1=1,desc!$A59,IF(desc!$B$1=2,desc!$B59,IF(desc!$B$1=3,desc!$C59,desc!$D59)))</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c r="W13" s="7"/>
    </row>
    <row r="14" spans="1:23" x14ac:dyDescent="0.2">
      <c r="W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63" sqref="C6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3" t="str">
        <f>IF(desc!$B$1=1,desc!$A77,IF(desc!$B$1=2,desc!$B77,IF(desc!$B$1=3,desc!$C77,desc!$D77)))</f>
        <v xml:space="preserve">Transmission services on mobile connections </v>
      </c>
    </row>
    <row r="4" spans="2:2" ht="108" customHeight="1" x14ac:dyDescent="0.2">
      <c r="B4" s="40" t="str">
        <f>IF(desc!$B$1=1,desc!$A78,IF(desc!$B$1=2,desc!$B78,IF(desc!$B$1=3,desc!$C78,desc!$D78)))</f>
        <v>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v>
      </c>
    </row>
    <row r="5" spans="2:2" ht="71.45" customHeight="1" x14ac:dyDescent="0.2">
      <c r="B5" s="41" t="str">
        <f>IF(desc!$B$1=1,desc!$A79,IF(desc!$B$1=2,desc!$B79,IF(desc!$B$1=3,desc!$C79,desc!$D79)))</f>
        <v>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v>
      </c>
    </row>
    <row r="6" spans="2:2" ht="111" customHeight="1" x14ac:dyDescent="0.2">
      <c r="B6" s="13" t="str">
        <f>IF(desc!$B$1=1,desc!$A80,IF(desc!$B$1=2,desc!$B80,IF(desc!$B$1=3,desc!$C80,desc!$D80)))</f>
        <v>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42578125" style="4" customWidth="1"/>
    <col min="2" max="14" width="11.5703125" style="4" customWidth="1"/>
    <col min="15" max="19" width="11.5703125" style="4"/>
    <col min="20" max="20" width="11.5703125" style="4" customWidth="1"/>
    <col min="21" max="23" width="13.5703125" style="4" customWidth="1"/>
    <col min="24" max="16384" width="11.5703125" style="4"/>
  </cols>
  <sheetData>
    <row r="1" spans="1:24" ht="33" customHeight="1" x14ac:dyDescent="0.2">
      <c r="A1" s="104" t="str">
        <f>IF(desc!$B$1=1,desc!$A61,IF(desc!$B$1=2,desc!$B61,IF(desc!$B$1=3,desc!$C61,desc!$D61)))</f>
        <v xml:space="preserve">Table SM4A: Transmission services on mobile connections </v>
      </c>
    </row>
    <row r="2" spans="1:24" ht="24.6" customHeight="1" x14ac:dyDescent="0.2">
      <c r="A2" s="169" t="str">
        <f>IF(desc!$B$1=1,desc!$A62,IF(desc!$B$1=2,desc!$B62,IF(desc!$B$1=3,desc!$C62,desc!$D62)))</f>
        <v>SMS, MMS, POCSAG, DVB-H and M2M</v>
      </c>
      <c r="B2" s="5"/>
      <c r="C2" s="5"/>
      <c r="D2" s="5"/>
      <c r="E2" s="5"/>
      <c r="F2" s="5"/>
      <c r="G2" s="5"/>
      <c r="H2" s="5"/>
      <c r="I2" s="5"/>
      <c r="J2" s="5"/>
      <c r="K2" s="5"/>
      <c r="L2" s="5"/>
      <c r="M2" s="5"/>
      <c r="N2" s="5"/>
      <c r="O2" s="5"/>
      <c r="P2" s="5"/>
      <c r="Q2" s="5"/>
      <c r="R2" s="5"/>
    </row>
    <row r="3" spans="1:24" ht="4.7" customHeight="1" x14ac:dyDescent="0.2">
      <c r="A3" s="190"/>
      <c r="B3" s="5"/>
      <c r="C3" s="5"/>
      <c r="D3" s="5"/>
      <c r="E3" s="5"/>
      <c r="F3" s="5"/>
      <c r="G3" s="5"/>
      <c r="H3" s="5"/>
      <c r="I3" s="5"/>
      <c r="J3" s="5"/>
      <c r="K3" s="5"/>
      <c r="L3" s="5"/>
      <c r="M3" s="5"/>
      <c r="N3" s="5"/>
      <c r="O3" s="5"/>
      <c r="P3" s="5"/>
      <c r="Q3" s="5"/>
      <c r="R3" s="5"/>
      <c r="U3" s="9"/>
      <c r="V3" s="9"/>
    </row>
    <row r="4" spans="1:24" ht="24.6" customHeight="1" x14ac:dyDescent="0.2">
      <c r="A4" s="50" t="str">
        <f>IF(desc!$B$1=1,desc!$A63,IF(desc!$B$1=2,desc!$B63,IF(desc!$B$1=3,desc!$C63,desc!$D63)))</f>
        <v>Number of SMS and MMS (in millions of units, for the period from 01.01 to 31.12)</v>
      </c>
      <c r="B4" s="6">
        <v>1998</v>
      </c>
      <c r="C4" s="6">
        <v>1999</v>
      </c>
      <c r="D4" s="6">
        <v>2000</v>
      </c>
      <c r="E4" s="6">
        <v>2001</v>
      </c>
      <c r="F4" s="6">
        <v>2002</v>
      </c>
      <c r="G4" s="6">
        <v>2003</v>
      </c>
      <c r="H4" s="6">
        <v>2004</v>
      </c>
      <c r="I4" s="6">
        <v>2005</v>
      </c>
      <c r="J4" s="6">
        <v>2006</v>
      </c>
      <c r="K4" s="6">
        <v>2007</v>
      </c>
      <c r="L4" s="6">
        <v>2008</v>
      </c>
      <c r="M4" s="6">
        <v>2009</v>
      </c>
      <c r="N4" s="6">
        <v>2010</v>
      </c>
      <c r="O4" s="6">
        <v>2011</v>
      </c>
      <c r="P4" s="6">
        <v>2012</v>
      </c>
      <c r="Q4" s="6">
        <v>2013</v>
      </c>
      <c r="R4" s="6">
        <v>2014</v>
      </c>
      <c r="S4" s="6">
        <v>2015</v>
      </c>
      <c r="T4" s="6">
        <v>2016</v>
      </c>
      <c r="U4" s="147">
        <v>2017</v>
      </c>
      <c r="V4" s="159">
        <v>2018</v>
      </c>
      <c r="W4" s="136"/>
      <c r="X4" s="85" t="str">
        <f>IF(desc!$B$1=1,desc!$A76,IF(desc!$B$1=2,desc!$B76,IF(desc!$B$1=3,desc!$C76,desc!$D76)))</f>
        <v>Var. 17-18</v>
      </c>
    </row>
    <row r="5" spans="1:24" x14ac:dyDescent="0.2">
      <c r="A5" s="20" t="str">
        <f>IF(desc!$B$1=1,desc!$A64,IF(desc!$B$1=2,desc!$B64,IF(desc!$B$1=3,desc!$C64,desc!$D64)))</f>
        <v>"Peer to peer" SMS sent (a)</v>
      </c>
      <c r="B5" s="63">
        <v>36</v>
      </c>
      <c r="C5" s="63">
        <v>288</v>
      </c>
      <c r="D5" s="63">
        <v>1053</v>
      </c>
      <c r="E5" s="64">
        <v>3025</v>
      </c>
      <c r="F5" s="63">
        <v>3016</v>
      </c>
      <c r="G5" s="63">
        <v>3119</v>
      </c>
      <c r="H5" s="63">
        <v>3311</v>
      </c>
      <c r="I5" s="63">
        <v>3448</v>
      </c>
      <c r="J5" s="63">
        <v>3676.8389999999999</v>
      </c>
      <c r="K5" s="63">
        <v>3878.502</v>
      </c>
      <c r="L5" s="63">
        <v>4296.6760599999998</v>
      </c>
      <c r="M5" s="63">
        <v>5671.0660539999999</v>
      </c>
      <c r="N5" s="63">
        <v>6069.3989999999994</v>
      </c>
      <c r="O5" s="63">
        <v>6858.8310000009997</v>
      </c>
      <c r="P5" s="63">
        <v>6501.1701000000003</v>
      </c>
      <c r="Q5" s="63">
        <v>4283.7070000000003</v>
      </c>
      <c r="R5" s="63">
        <v>3502.039796</v>
      </c>
      <c r="S5" s="63">
        <v>2995.7510080000002</v>
      </c>
      <c r="T5" s="63">
        <v>2410.4326950000004</v>
      </c>
      <c r="U5" s="182">
        <v>1955.8955430000001</v>
      </c>
      <c r="V5" s="160">
        <v>1662.2972039999997</v>
      </c>
      <c r="W5" s="107"/>
      <c r="X5" s="137">
        <f t="shared" ref="X5:X8" si="0">(V5-U5)/ABS(U5)</f>
        <v>-0.15010941665610225</v>
      </c>
    </row>
    <row r="6" spans="1:24" x14ac:dyDescent="0.2">
      <c r="A6" s="20" t="str">
        <f>IF(desc!$B$1=1,desc!$A65,IF(desc!$B$1=2,desc!$B65,IF(desc!$B$1=3,desc!$C65,desc!$D65)))</f>
        <v>"Peer to peer" MMS sent (a)</v>
      </c>
      <c r="B6" s="108"/>
      <c r="C6" s="108"/>
      <c r="D6" s="108"/>
      <c r="E6" s="108"/>
      <c r="F6" s="108"/>
      <c r="G6" s="63">
        <v>6.15</v>
      </c>
      <c r="H6" s="63">
        <v>31.68</v>
      </c>
      <c r="I6" s="63">
        <v>41.43</v>
      </c>
      <c r="J6" s="63">
        <v>47.153999999999996</v>
      </c>
      <c r="K6" s="63">
        <v>49.22</v>
      </c>
      <c r="L6" s="63">
        <v>53.209510000000002</v>
      </c>
      <c r="M6" s="63">
        <v>49.757838999999997</v>
      </c>
      <c r="N6" s="63">
        <v>60.787999999999997</v>
      </c>
      <c r="O6" s="63">
        <v>78.397999999999996</v>
      </c>
      <c r="P6" s="63">
        <v>88.18</v>
      </c>
      <c r="Q6" s="123">
        <v>93.953000000000003</v>
      </c>
      <c r="R6" s="123">
        <v>88.989056999999988</v>
      </c>
      <c r="S6" s="123">
        <v>83.694288999999998</v>
      </c>
      <c r="T6" s="123">
        <v>69.541906999999995</v>
      </c>
      <c r="U6" s="183">
        <v>58.49</v>
      </c>
      <c r="V6" s="185">
        <v>48.478016999999994</v>
      </c>
      <c r="W6" s="116"/>
      <c r="X6" s="137">
        <f t="shared" si="0"/>
        <v>-0.1711742691058302</v>
      </c>
    </row>
    <row r="7" spans="1:24" x14ac:dyDescent="0.2">
      <c r="A7" s="20" t="str">
        <f>IF(desc!$B$1=1,desc!$A66,IF(desc!$B$1=2,desc!$B66,IF(desc!$B$1=3,desc!$C66,desc!$D66)))</f>
        <v>Value-added SMS and MMS billed Total</v>
      </c>
      <c r="B7" s="108" t="s">
        <v>67</v>
      </c>
      <c r="C7" s="108" t="s">
        <v>67</v>
      </c>
      <c r="D7" s="108" t="s">
        <v>67</v>
      </c>
      <c r="E7" s="108" t="s">
        <v>67</v>
      </c>
      <c r="F7" s="108" t="s">
        <v>67</v>
      </c>
      <c r="G7" s="63">
        <v>99.44</v>
      </c>
      <c r="H7" s="63">
        <v>157.4</v>
      </c>
      <c r="I7" s="63">
        <v>155.80000000000001</v>
      </c>
      <c r="J7" s="63">
        <v>155.29749999999999</v>
      </c>
      <c r="K7" s="63">
        <v>149.93</v>
      </c>
      <c r="L7" s="63">
        <v>120.67137</v>
      </c>
      <c r="M7" s="63">
        <v>120.75784</v>
      </c>
      <c r="N7" s="63">
        <v>96.608530000000002</v>
      </c>
      <c r="O7" s="63">
        <v>138.696369</v>
      </c>
      <c r="P7" s="63">
        <v>117.30329999999999</v>
      </c>
      <c r="Q7" s="123">
        <v>75.00773199999999</v>
      </c>
      <c r="R7" s="123">
        <v>69.049721000000005</v>
      </c>
      <c r="S7" s="123">
        <v>63.766922999999991</v>
      </c>
      <c r="T7" s="123">
        <v>59.761547999999991</v>
      </c>
      <c r="U7" s="183">
        <v>89.877557999999993</v>
      </c>
      <c r="V7" s="185">
        <v>76.182925999999995</v>
      </c>
      <c r="W7" s="116"/>
      <c r="X7" s="137">
        <f t="shared" si="0"/>
        <v>-0.15236987190951493</v>
      </c>
    </row>
    <row r="8" spans="1:24" x14ac:dyDescent="0.2">
      <c r="A8" s="20" t="str">
        <f>IF(desc!$B$1=1,desc!$A67,IF(desc!$B$1=2,desc!$B67,IF(desc!$B$1=3,desc!$C67,desc!$D67)))</f>
        <v>POCSAG: Number of subscribers (as of 31.12)</v>
      </c>
      <c r="B8" s="170" t="s">
        <v>66</v>
      </c>
      <c r="C8" s="171">
        <v>154899</v>
      </c>
      <c r="D8" s="171">
        <v>150500</v>
      </c>
      <c r="E8" s="171">
        <v>137680</v>
      </c>
      <c r="F8" s="171">
        <v>130743</v>
      </c>
      <c r="G8" s="171">
        <v>103300</v>
      </c>
      <c r="H8" s="171">
        <v>102800</v>
      </c>
      <c r="I8" s="171">
        <v>96300</v>
      </c>
      <c r="J8" s="171">
        <v>79500</v>
      </c>
      <c r="K8" s="171">
        <v>78500</v>
      </c>
      <c r="L8" s="171">
        <v>80500</v>
      </c>
      <c r="M8" s="171">
        <v>70000</v>
      </c>
      <c r="N8" s="171">
        <v>64000</v>
      </c>
      <c r="O8" s="171">
        <v>66000</v>
      </c>
      <c r="P8" s="171">
        <v>87714</v>
      </c>
      <c r="Q8" s="171">
        <v>71898</v>
      </c>
      <c r="R8" s="171">
        <v>71900</v>
      </c>
      <c r="S8" s="172">
        <v>64000</v>
      </c>
      <c r="T8" s="172">
        <v>81000</v>
      </c>
      <c r="U8" s="172">
        <v>80461</v>
      </c>
      <c r="V8" s="184">
        <v>80600</v>
      </c>
      <c r="W8" s="117"/>
      <c r="X8" s="137">
        <f t="shared" si="0"/>
        <v>1.7275450218118096E-3</v>
      </c>
    </row>
    <row r="9" spans="1:24" ht="14.25" x14ac:dyDescent="0.2">
      <c r="A9" s="20" t="str">
        <f>IF(desc!$B$1=1,desc!$A68,IF(desc!$B$1=2,desc!$B68,IF(desc!$B$1=3,desc!$C68,desc!$D68)))</f>
        <v>DVB-H: Number of subscribers (as of 31.12)</v>
      </c>
      <c r="B9" s="177" t="s">
        <v>68</v>
      </c>
      <c r="C9" s="178" t="s">
        <v>68</v>
      </c>
      <c r="D9" s="178" t="s">
        <v>68</v>
      </c>
      <c r="E9" s="178" t="s">
        <v>68</v>
      </c>
      <c r="F9" s="178" t="s">
        <v>68</v>
      </c>
      <c r="G9" s="178" t="s">
        <v>68</v>
      </c>
      <c r="H9" s="178" t="s">
        <v>68</v>
      </c>
      <c r="I9" s="178" t="s">
        <v>68</v>
      </c>
      <c r="J9" s="178" t="s">
        <v>68</v>
      </c>
      <c r="K9" s="178" t="s">
        <v>68</v>
      </c>
      <c r="L9" s="179">
        <v>5342</v>
      </c>
      <c r="M9" s="179">
        <v>8783</v>
      </c>
      <c r="N9" s="180" t="s">
        <v>69</v>
      </c>
      <c r="O9" s="180" t="s">
        <v>69</v>
      </c>
      <c r="P9" s="180" t="s">
        <v>69</v>
      </c>
      <c r="Q9" s="180" t="s">
        <v>69</v>
      </c>
      <c r="R9" s="180" t="s">
        <v>69</v>
      </c>
      <c r="S9" s="180" t="s">
        <v>69</v>
      </c>
      <c r="T9" s="180" t="s">
        <v>69</v>
      </c>
      <c r="U9" s="181" t="s">
        <v>69</v>
      </c>
      <c r="V9" s="186" t="s">
        <v>69</v>
      </c>
      <c r="W9" s="118"/>
      <c r="X9" s="174" t="s">
        <v>69</v>
      </c>
    </row>
    <row r="10" spans="1:24" ht="27.75" customHeight="1" x14ac:dyDescent="0.2">
      <c r="A10" s="86" t="str">
        <f>IF(desc!$B$1=1,desc!$A69,IF(desc!$B$1=2,desc!$B69,IF(desc!$B$1=3,desc!$C69,desc!$D69)))</f>
        <v>M2M: Number of machine to machine (M2M) embedded mobile cellular subscriptions (as of 31.12)</v>
      </c>
      <c r="B10" s="175" t="s">
        <v>276</v>
      </c>
      <c r="C10" s="176" t="s">
        <v>276</v>
      </c>
      <c r="D10" s="176" t="s">
        <v>276</v>
      </c>
      <c r="E10" s="176" t="s">
        <v>276</v>
      </c>
      <c r="F10" s="176" t="s">
        <v>276</v>
      </c>
      <c r="G10" s="176" t="s">
        <v>276</v>
      </c>
      <c r="H10" s="176" t="s">
        <v>276</v>
      </c>
      <c r="I10" s="176" t="s">
        <v>276</v>
      </c>
      <c r="J10" s="176" t="s">
        <v>276</v>
      </c>
      <c r="K10" s="176" t="s">
        <v>276</v>
      </c>
      <c r="L10" s="176" t="s">
        <v>276</v>
      </c>
      <c r="M10" s="176" t="s">
        <v>276</v>
      </c>
      <c r="N10" s="176" t="s">
        <v>276</v>
      </c>
      <c r="O10" s="176" t="s">
        <v>276</v>
      </c>
      <c r="P10" s="176" t="s">
        <v>276</v>
      </c>
      <c r="Q10" s="176" t="s">
        <v>276</v>
      </c>
      <c r="R10" s="176" t="s">
        <v>276</v>
      </c>
      <c r="S10" s="176" t="s">
        <v>276</v>
      </c>
      <c r="T10" s="176" t="s">
        <v>276</v>
      </c>
      <c r="U10" s="176" t="s">
        <v>276</v>
      </c>
      <c r="V10" s="187">
        <v>1059928</v>
      </c>
      <c r="X10" s="189" t="s">
        <v>276</v>
      </c>
    </row>
    <row r="11" spans="1:24" x14ac:dyDescent="0.2">
      <c r="A11" s="43" t="str">
        <f>IF(desc!$B$1=1,desc!$A70,IF(desc!$B$1=2,desc!$B70,IF(desc!$B$1=3,desc!$C70,desc!$D70)))</f>
        <v>Notes:</v>
      </c>
      <c r="U11" s="9"/>
      <c r="V11" s="9"/>
      <c r="X11" s="188"/>
    </row>
    <row r="12" spans="1:24" ht="22.5" x14ac:dyDescent="0.2">
      <c r="A12" s="43" t="str">
        <f>IF(desc!$B$1=1,desc!$A71,IF(desc!$B$1=2,desc!$B71,IF(desc!$B$1=3,desc!$C71,desc!$D71)))</f>
        <v>a) By your customers on your own network and by your customers on a rival network.</v>
      </c>
      <c r="U12" s="9"/>
      <c r="V12" s="9"/>
    </row>
    <row r="13" spans="1:24" x14ac:dyDescent="0.2">
      <c r="A13" s="43" t="str">
        <f>IF(desc!$B$1=1,desc!$A72,IF(desc!$B$1=2,desc!$B72,IF(desc!$B$1=3,desc!$C72,desc!$D72)))</f>
        <v>b) This information was not collected in 1998.</v>
      </c>
    </row>
    <row r="14" spans="1:24" x14ac:dyDescent="0.2">
      <c r="A14" s="43" t="str">
        <f>IF(desc!$B$1=1,desc!$A73,IF(desc!$B$1=2,desc!$B73,IF(desc!$B$1=3,desc!$C73,desc!$D73)))</f>
        <v>c) This information was not collected before 2003.</v>
      </c>
    </row>
    <row r="15" spans="1:24" ht="19.7" customHeight="1" x14ac:dyDescent="0.2">
      <c r="A15" s="43" t="str">
        <f>IF(desc!$B$1=1,desc!$A74,IF(desc!$B$1=2,desc!$B74,IF(desc!$B$1=3,desc!$C74,desc!$D74)))</f>
        <v xml:space="preserve">d) The DVB-H network has been disconnected and has been on "stand-by" since 06.07.2010. </v>
      </c>
      <c r="P15" s="107"/>
      <c r="Q15" s="134"/>
      <c r="R15" s="134"/>
      <c r="S15" s="107"/>
    </row>
    <row r="16" spans="1:24" x14ac:dyDescent="0.2">
      <c r="A16" s="173" t="str">
        <f>IF(desc!$B$1=1,desc!$A75,IF(desc!$B$1=2,desc!$B75,IF(desc!$B$1=3,desc!$C75,desc!$D75)))</f>
        <v>e) This information was not collected before 2018.</v>
      </c>
    </row>
    <row r="17" spans="18:19" x14ac:dyDescent="0.2">
      <c r="R17" s="167"/>
      <c r="S17" s="16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42578125" style="4" customWidth="1"/>
    <col min="2" max="4" width="11.5703125" style="4" customWidth="1"/>
    <col min="5" max="9" width="11.5703125" style="4"/>
    <col min="10" max="13" width="12" style="4" customWidth="1"/>
    <col min="14" max="16384" width="11.5703125" style="4"/>
  </cols>
  <sheetData>
    <row r="1" spans="1:14" ht="33" customHeight="1" x14ac:dyDescent="0.2">
      <c r="A1" s="19" t="str">
        <f>IF(desc!$B$1=1,desc!$A81,IF(desc!$B$1=2,desc!$B81,IF(desc!$B$1=3,desc!$C81,desc!$D81)))</f>
        <v xml:space="preserve">Table SM4B: Broadband internet services on mobile connections </v>
      </c>
    </row>
    <row r="2" spans="1:14" ht="15" customHeight="1" x14ac:dyDescent="0.2">
      <c r="A2" s="15" t="str">
        <f>IF(desc!$B$1=1,desc!$A82,IF(desc!$B$1=2,desc!$B82,IF(desc!$B$1=3,desc!$C82,desc!$D82)))</f>
        <v>Broadband internet access on mobile networks</v>
      </c>
      <c r="B2" s="5"/>
      <c r="C2" s="5"/>
      <c r="D2" s="5"/>
      <c r="E2" s="5"/>
      <c r="F2" s="5"/>
      <c r="G2" s="5"/>
      <c r="H2" s="5"/>
    </row>
    <row r="3" spans="1:14" ht="4.7" customHeight="1" x14ac:dyDescent="0.2">
      <c r="A3" s="16"/>
      <c r="B3" s="5"/>
      <c r="C3" s="5"/>
      <c r="D3" s="5"/>
      <c r="E3" s="5"/>
      <c r="F3" s="5"/>
      <c r="G3" s="5"/>
      <c r="H3" s="5"/>
    </row>
    <row r="4" spans="1:14" x14ac:dyDescent="0.2">
      <c r="A4" s="61"/>
      <c r="B4" s="6">
        <v>2008</v>
      </c>
      <c r="C4" s="6">
        <v>2009</v>
      </c>
      <c r="D4" s="6">
        <v>2010</v>
      </c>
      <c r="E4" s="6">
        <v>2011</v>
      </c>
      <c r="F4" s="6">
        <v>2012</v>
      </c>
      <c r="G4" s="6">
        <v>2013</v>
      </c>
      <c r="H4" s="6">
        <v>2014</v>
      </c>
      <c r="I4" s="6">
        <v>2015</v>
      </c>
      <c r="J4" s="6">
        <v>2016</v>
      </c>
      <c r="K4" s="6">
        <v>2017</v>
      </c>
      <c r="L4" s="154">
        <v>2018</v>
      </c>
      <c r="N4" s="84" t="str">
        <f>IF(desc!$B$1=1,desc!$A95,IF(desc!$B$1=2,desc!$B95,IF(desc!$B$1=3,desc!$C95,desc!$D95)))</f>
        <v>Var. 17-18</v>
      </c>
    </row>
    <row r="5" spans="1:14" ht="25.5" x14ac:dyDescent="0.2">
      <c r="A5" s="98" t="str">
        <f>IF(desc!$B$1=1,desc!$A83,IF(desc!$B$1=2,desc!$B83,IF(desc!$B$1=3,desc!$C83,desc!$D83)))</f>
        <v>Number of contracts allowing broadband internet access</v>
      </c>
      <c r="B5" s="191">
        <v>1813700</v>
      </c>
      <c r="C5" s="191">
        <v>2739731</v>
      </c>
      <c r="D5" s="191">
        <v>3442013</v>
      </c>
      <c r="E5" s="191">
        <v>4011550</v>
      </c>
      <c r="F5" s="191">
        <v>4389217</v>
      </c>
      <c r="G5" s="191">
        <v>5700585</v>
      </c>
      <c r="H5" s="191">
        <v>8359270</v>
      </c>
      <c r="I5" s="192">
        <v>8491543</v>
      </c>
      <c r="J5" s="192">
        <v>8448072</v>
      </c>
      <c r="K5" s="193">
        <v>8376627</v>
      </c>
      <c r="L5" s="194">
        <v>8471621</v>
      </c>
      <c r="M5" s="195"/>
      <c r="N5" s="141">
        <f>(L5-K5)/ABS(K5)</f>
        <v>1.1340364086881272E-2</v>
      </c>
    </row>
    <row r="6" spans="1:14" ht="25.5" x14ac:dyDescent="0.2">
      <c r="A6" s="67" t="str">
        <f>IF(desc!$B$1=1,desc!$A84,IF(desc!$B$1=2,desc!$B84,IF(desc!$B$1=3,desc!$C84,desc!$D84)))</f>
        <v>via GPRS technology only (contracts or pre-paid cards; actual internet access for the period from 01.10 to 31.12)</v>
      </c>
      <c r="B6" s="72" t="s">
        <v>65</v>
      </c>
      <c r="C6" s="73">
        <v>810269</v>
      </c>
      <c r="D6" s="73">
        <v>1088094</v>
      </c>
      <c r="E6" s="73">
        <v>1265982</v>
      </c>
      <c r="F6" s="73">
        <v>1226948</v>
      </c>
      <c r="G6" s="73">
        <v>577845</v>
      </c>
      <c r="H6" s="73">
        <v>467408</v>
      </c>
      <c r="I6" s="74">
        <v>272745</v>
      </c>
      <c r="J6" s="74">
        <v>260169</v>
      </c>
      <c r="K6" s="142">
        <v>303392</v>
      </c>
      <c r="L6" s="161">
        <v>10</v>
      </c>
      <c r="M6" s="117"/>
      <c r="N6" s="166">
        <f t="shared" ref="N6:N12" si="0">(L6-K6)/ABS(K6)</f>
        <v>-0.99996703934184161</v>
      </c>
    </row>
    <row r="7" spans="1:14" ht="12.2" customHeight="1" x14ac:dyDescent="0.2">
      <c r="A7" s="67" t="str">
        <f>IF(desc!$B$1=1,desc!$A85,IF(desc!$B$1=2,desc!$B85,IF(desc!$B$1=3,desc!$C85,desc!$D85)))</f>
        <v>via EDGE, UMTS, HSPA or LTE technology</v>
      </c>
      <c r="B7" s="71" t="s">
        <v>65</v>
      </c>
      <c r="C7" s="70">
        <v>1929462</v>
      </c>
      <c r="D7" s="70">
        <v>2353919</v>
      </c>
      <c r="E7" s="70">
        <v>2745568</v>
      </c>
      <c r="F7" s="70">
        <v>3162269</v>
      </c>
      <c r="G7" s="70">
        <v>5122740</v>
      </c>
      <c r="H7" s="70">
        <v>7891862</v>
      </c>
      <c r="I7" s="69">
        <v>8218798</v>
      </c>
      <c r="J7" s="69">
        <v>8187903</v>
      </c>
      <c r="K7" s="143">
        <v>8073235</v>
      </c>
      <c r="L7" s="162">
        <v>8471611</v>
      </c>
      <c r="M7" s="117"/>
      <c r="N7" s="166">
        <f t="shared" si="0"/>
        <v>4.9345274849549162E-2</v>
      </c>
    </row>
    <row r="8" spans="1:14" ht="39.6" customHeight="1" x14ac:dyDescent="0.2">
      <c r="A8" s="100" t="str">
        <f>IF(desc!$B$1=1,desc!$A86,IF(desc!$B$1=2,desc!$B86,IF(desc!$B$1=3,desc!$C86,desc!$D86)))</f>
        <v>via a contract (subscription or prepaid card) for public telephone services enabling internet access (actual internet access for the period from 01.10 to 31.12)</v>
      </c>
      <c r="B8" s="72" t="s">
        <v>65</v>
      </c>
      <c r="C8" s="73">
        <v>1684752</v>
      </c>
      <c r="D8" s="73">
        <v>1993702</v>
      </c>
      <c r="E8" s="73">
        <v>2317165</v>
      </c>
      <c r="F8" s="73">
        <v>2630804</v>
      </c>
      <c r="G8" s="73">
        <v>4298788</v>
      </c>
      <c r="H8" s="73">
        <v>6952768</v>
      </c>
      <c r="I8" s="74">
        <v>7591449</v>
      </c>
      <c r="J8" s="74">
        <v>7461529</v>
      </c>
      <c r="K8" s="142">
        <v>7307602</v>
      </c>
      <c r="L8" s="161">
        <v>7765478</v>
      </c>
      <c r="M8" s="117"/>
      <c r="N8" s="166">
        <f t="shared" si="0"/>
        <v>6.2657490104140873E-2</v>
      </c>
    </row>
    <row r="9" spans="1:14" ht="38.25" x14ac:dyDescent="0.2">
      <c r="A9" s="100" t="str">
        <f>IF(desc!$B$1=1,desc!$A87,IF(desc!$B$1=2,desc!$B87,IF(desc!$B$1=3,desc!$C87,desc!$D87)))</f>
        <v>via a contract (subscription or payment of a single lump-sum payment) relating exclusively to the data service (actual usage for the period form 01.10 to 31.12)</v>
      </c>
      <c r="B9" s="72" t="s">
        <v>65</v>
      </c>
      <c r="C9" s="73">
        <v>244710</v>
      </c>
      <c r="D9" s="73">
        <v>360217</v>
      </c>
      <c r="E9" s="73">
        <v>428403</v>
      </c>
      <c r="F9" s="73">
        <v>531465</v>
      </c>
      <c r="G9" s="73">
        <v>823952</v>
      </c>
      <c r="H9" s="73">
        <v>933104</v>
      </c>
      <c r="I9" s="74">
        <v>623549</v>
      </c>
      <c r="J9" s="74">
        <v>724448</v>
      </c>
      <c r="K9" s="142">
        <v>763489</v>
      </c>
      <c r="L9" s="161">
        <v>706133</v>
      </c>
      <c r="M9" s="117"/>
      <c r="N9" s="166">
        <f t="shared" si="0"/>
        <v>-7.5123544674513973E-2</v>
      </c>
    </row>
    <row r="10" spans="1:14" x14ac:dyDescent="0.2">
      <c r="A10" s="101" t="str">
        <f>IF(desc!$B$1=1,desc!$A89,IF(desc!$B$1=2,desc!$B89,IF(desc!$B$1=3,desc!$C89,desc!$D89)))</f>
        <v>Other</v>
      </c>
      <c r="B10" s="71" t="s">
        <v>65</v>
      </c>
      <c r="C10" s="69">
        <v>0</v>
      </c>
      <c r="D10" s="69">
        <v>0</v>
      </c>
      <c r="E10" s="69">
        <v>0</v>
      </c>
      <c r="F10" s="69">
        <v>0</v>
      </c>
      <c r="G10" s="69">
        <v>0</v>
      </c>
      <c r="H10" s="69">
        <v>5990</v>
      </c>
      <c r="I10" s="69">
        <v>3800</v>
      </c>
      <c r="J10" s="99">
        <v>1926</v>
      </c>
      <c r="K10" s="144">
        <v>2144</v>
      </c>
      <c r="L10" s="163">
        <v>0</v>
      </c>
      <c r="M10" s="117"/>
      <c r="N10" s="166">
        <f t="shared" si="0"/>
        <v>-1</v>
      </c>
    </row>
    <row r="11" spans="1:14" x14ac:dyDescent="0.2">
      <c r="A11" s="68" t="str">
        <f>IF(desc!$B$1=1,desc!$A91,IF(desc!$B$1=2,desc!$B91,IF(desc!$B$1=3,desc!$C91,desc!$D91)))</f>
        <v>via other types of connections</v>
      </c>
      <c r="B11" s="69">
        <v>0</v>
      </c>
      <c r="C11" s="69">
        <v>0</v>
      </c>
      <c r="D11" s="69">
        <v>0</v>
      </c>
      <c r="E11" s="69">
        <v>0</v>
      </c>
      <c r="F11" s="69">
        <v>0</v>
      </c>
      <c r="G11" s="69">
        <v>0</v>
      </c>
      <c r="H11" s="69">
        <v>0</v>
      </c>
      <c r="I11" s="69">
        <v>0</v>
      </c>
      <c r="J11" s="135">
        <v>0</v>
      </c>
      <c r="K11" s="145">
        <v>0</v>
      </c>
      <c r="L11" s="163">
        <v>0</v>
      </c>
      <c r="M11" s="117"/>
      <c r="N11" s="166">
        <v>0</v>
      </c>
    </row>
    <row r="12" spans="1:14" x14ac:dyDescent="0.2">
      <c r="A12" s="102" t="str">
        <f>IF(desc!$B$1=1,desc!$A92,IF(desc!$B$1=2,desc!$B92,IF(desc!$B$1=3,desc!$C92,desc!$D92)))</f>
        <v>Total volume of data transferred (in Gbytes)</v>
      </c>
      <c r="B12" s="103">
        <v>701715</v>
      </c>
      <c r="C12" s="103">
        <v>2378732</v>
      </c>
      <c r="D12" s="103">
        <v>6509426</v>
      </c>
      <c r="E12" s="103">
        <v>9700754</v>
      </c>
      <c r="F12" s="103">
        <v>16618004</v>
      </c>
      <c r="G12" s="103">
        <v>32719551</v>
      </c>
      <c r="H12" s="103">
        <v>84743519</v>
      </c>
      <c r="I12" s="103">
        <v>149874789</v>
      </c>
      <c r="J12" s="103">
        <v>263594864</v>
      </c>
      <c r="K12" s="146">
        <v>412685874</v>
      </c>
      <c r="L12" s="164">
        <v>670518376</v>
      </c>
      <c r="M12" s="140"/>
      <c r="N12" s="165">
        <f t="shared" si="0"/>
        <v>0.62476696742956606</v>
      </c>
    </row>
    <row r="13" spans="1:14" x14ac:dyDescent="0.2">
      <c r="A13" s="105" t="str">
        <f>IF(desc!$B$1=1,desc!$A93,IF(desc!$B$1=2,desc!$B93,IF(desc!$B$1=3,desc!$C93,desc!$D93)))</f>
        <v>Note:</v>
      </c>
      <c r="K13" s="9"/>
      <c r="L13" s="9"/>
      <c r="M13" s="9"/>
      <c r="N13" s="9"/>
    </row>
    <row r="14" spans="1:14" x14ac:dyDescent="0.2">
      <c r="A14" s="106" t="str">
        <f>IF(desc!$B$1=1,desc!$A94,IF(desc!$B$1=2,desc!$B94,IF(desc!$B$1=3,desc!$C94,desc!$D94)))</f>
        <v>a) This information was not collected before 2009.</v>
      </c>
      <c r="K14" s="9"/>
      <c r="L14" s="9"/>
      <c r="M14" s="9"/>
      <c r="N14" s="9"/>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06"/>
  <sheetViews>
    <sheetView workbookViewId="0">
      <selection activeCell="C26" sqref="C26"/>
    </sheetView>
  </sheetViews>
  <sheetFormatPr baseColWidth="10" defaultColWidth="16.7109375" defaultRowHeight="12.75" x14ac:dyDescent="0.2"/>
  <cols>
    <col min="1" max="1" width="69.85546875" customWidth="1"/>
    <col min="2" max="2" width="68.42578125" customWidth="1"/>
    <col min="3" max="3" width="37.42578125" customWidth="1"/>
  </cols>
  <sheetData>
    <row r="1" spans="1:24" x14ac:dyDescent="0.2">
      <c r="A1" s="1" t="s">
        <v>0</v>
      </c>
      <c r="B1" s="1">
        <v>4</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71</v>
      </c>
      <c r="B6" s="21" t="s">
        <v>17</v>
      </c>
      <c r="C6" s="45" t="s">
        <v>204</v>
      </c>
      <c r="D6" s="45" t="s">
        <v>70</v>
      </c>
    </row>
    <row r="7" spans="1:24" x14ac:dyDescent="0.2">
      <c r="A7" t="s">
        <v>72</v>
      </c>
      <c r="B7" t="s">
        <v>18</v>
      </c>
      <c r="C7" t="s">
        <v>120</v>
      </c>
      <c r="D7" s="1" t="s">
        <v>159</v>
      </c>
    </row>
    <row r="8" spans="1:24" x14ac:dyDescent="0.2">
      <c r="A8" s="1" t="s">
        <v>76</v>
      </c>
      <c r="B8" t="s">
        <v>19</v>
      </c>
      <c r="C8" t="s">
        <v>114</v>
      </c>
      <c r="D8" t="s">
        <v>206</v>
      </c>
    </row>
    <row r="9" spans="1:24" x14ac:dyDescent="0.2">
      <c r="A9" s="1" t="s">
        <v>77</v>
      </c>
      <c r="B9" t="s">
        <v>20</v>
      </c>
      <c r="C9" t="s">
        <v>115</v>
      </c>
      <c r="D9" t="s">
        <v>207</v>
      </c>
    </row>
    <row r="10" spans="1:24" x14ac:dyDescent="0.2">
      <c r="A10" s="1" t="s">
        <v>75</v>
      </c>
      <c r="B10" t="s">
        <v>21</v>
      </c>
      <c r="C10" t="s">
        <v>116</v>
      </c>
      <c r="D10" t="s">
        <v>208</v>
      </c>
    </row>
    <row r="11" spans="1:24" x14ac:dyDescent="0.2">
      <c r="A11" s="1" t="s">
        <v>73</v>
      </c>
      <c r="B11" t="s">
        <v>118</v>
      </c>
      <c r="C11" t="s">
        <v>117</v>
      </c>
      <c r="D11" t="s">
        <v>160</v>
      </c>
    </row>
    <row r="12" spans="1:24" x14ac:dyDescent="0.2">
      <c r="A12" t="s">
        <v>311</v>
      </c>
      <c r="B12" t="s">
        <v>312</v>
      </c>
      <c r="C12" t="s">
        <v>313</v>
      </c>
      <c r="D12" t="s">
        <v>314</v>
      </c>
    </row>
    <row r="13" spans="1:24" x14ac:dyDescent="0.2">
      <c r="A13" s="1" t="s">
        <v>74</v>
      </c>
      <c r="B13" t="s">
        <v>22</v>
      </c>
      <c r="C13" t="s">
        <v>119</v>
      </c>
      <c r="D13" t="s">
        <v>209</v>
      </c>
    </row>
    <row r="14" spans="1:24" ht="12.6" customHeight="1" x14ac:dyDescent="0.2">
      <c r="A14" t="s">
        <v>78</v>
      </c>
      <c r="B14" s="2" t="s">
        <v>24</v>
      </c>
      <c r="C14" s="2" t="s">
        <v>121</v>
      </c>
      <c r="D14" s="2" t="s">
        <v>161</v>
      </c>
      <c r="E14" s="3"/>
      <c r="F14" s="3"/>
      <c r="G14" s="3"/>
      <c r="H14" s="3"/>
      <c r="I14" s="3"/>
      <c r="J14" s="3"/>
      <c r="K14" s="3"/>
      <c r="L14" s="3"/>
      <c r="M14" s="3"/>
      <c r="N14" s="3"/>
      <c r="O14" s="3"/>
      <c r="P14" s="3"/>
      <c r="Q14" s="3"/>
      <c r="R14" s="3"/>
      <c r="S14" s="3"/>
      <c r="T14" s="3"/>
      <c r="U14" s="3"/>
      <c r="V14" s="3"/>
      <c r="W14" s="3"/>
      <c r="X14" s="3"/>
    </row>
    <row r="15" spans="1:24" ht="12.6" customHeight="1" x14ac:dyDescent="0.2">
      <c r="A15" s="1" t="s">
        <v>93</v>
      </c>
      <c r="B15" s="2" t="s">
        <v>293</v>
      </c>
      <c r="C15" s="2" t="s">
        <v>205</v>
      </c>
      <c r="D15" s="2" t="s">
        <v>297</v>
      </c>
      <c r="E15" s="3"/>
      <c r="F15" s="3"/>
      <c r="G15" s="3"/>
      <c r="H15" s="3"/>
      <c r="I15" s="3"/>
      <c r="J15" s="3"/>
      <c r="K15" s="3"/>
      <c r="L15" s="3"/>
      <c r="M15" s="3"/>
      <c r="N15" s="3"/>
      <c r="O15" s="3"/>
      <c r="P15" s="3"/>
      <c r="Q15" s="3"/>
      <c r="R15" s="3"/>
      <c r="S15" s="3"/>
      <c r="T15" s="3"/>
      <c r="U15" s="3"/>
      <c r="V15" s="3"/>
      <c r="W15" s="3"/>
      <c r="X15" s="3"/>
    </row>
    <row r="16" spans="1:24" x14ac:dyDescent="0.2">
      <c r="A16" s="1" t="s">
        <v>79</v>
      </c>
      <c r="B16" s="2" t="s">
        <v>23</v>
      </c>
      <c r="C16" s="2" t="s">
        <v>123</v>
      </c>
      <c r="D16" s="2" t="s">
        <v>298</v>
      </c>
    </row>
    <row r="17" spans="1:4" x14ac:dyDescent="0.2">
      <c r="A17" t="s">
        <v>80</v>
      </c>
      <c r="B17" s="2" t="s">
        <v>25</v>
      </c>
      <c r="C17" s="2" t="s">
        <v>124</v>
      </c>
      <c r="D17" s="2" t="s">
        <v>162</v>
      </c>
    </row>
    <row r="18" spans="1:4" x14ac:dyDescent="0.2">
      <c r="A18" s="1" t="s">
        <v>81</v>
      </c>
      <c r="B18" s="2" t="s">
        <v>26</v>
      </c>
      <c r="C18" s="2" t="s">
        <v>135</v>
      </c>
      <c r="D18" s="2" t="s">
        <v>163</v>
      </c>
    </row>
    <row r="19" spans="1:4" x14ac:dyDescent="0.2">
      <c r="A19" t="s">
        <v>82</v>
      </c>
      <c r="B19" s="2" t="s">
        <v>27</v>
      </c>
      <c r="C19" s="2" t="s">
        <v>136</v>
      </c>
      <c r="D19" s="2" t="s">
        <v>164</v>
      </c>
    </row>
    <row r="20" spans="1:4" x14ac:dyDescent="0.2">
      <c r="A20" s="1" t="s">
        <v>83</v>
      </c>
      <c r="B20" s="2" t="s">
        <v>28</v>
      </c>
      <c r="C20" s="2" t="s">
        <v>137</v>
      </c>
      <c r="D20" s="2" t="s">
        <v>165</v>
      </c>
    </row>
    <row r="21" spans="1:4" x14ac:dyDescent="0.2">
      <c r="A21" t="s">
        <v>84</v>
      </c>
      <c r="B21" s="2" t="s">
        <v>29</v>
      </c>
      <c r="C21" s="2" t="s">
        <v>125</v>
      </c>
      <c r="D21" s="2" t="s">
        <v>166</v>
      </c>
    </row>
    <row r="22" spans="1:4" x14ac:dyDescent="0.2">
      <c r="A22" s="1" t="s">
        <v>85</v>
      </c>
      <c r="B22" s="2" t="s">
        <v>30</v>
      </c>
      <c r="C22" s="2" t="s">
        <v>127</v>
      </c>
      <c r="D22" s="2" t="s">
        <v>167</v>
      </c>
    </row>
    <row r="23" spans="1:4" x14ac:dyDescent="0.2">
      <c r="A23" t="s">
        <v>86</v>
      </c>
      <c r="B23" s="2" t="s">
        <v>63</v>
      </c>
      <c r="C23" s="2" t="s">
        <v>128</v>
      </c>
      <c r="D23" s="2" t="s">
        <v>168</v>
      </c>
    </row>
    <row r="24" spans="1:4" x14ac:dyDescent="0.2">
      <c r="A24" s="1" t="s">
        <v>87</v>
      </c>
      <c r="B24" s="2" t="s">
        <v>64</v>
      </c>
      <c r="C24" s="2" t="s">
        <v>129</v>
      </c>
      <c r="D24" s="2" t="s">
        <v>169</v>
      </c>
    </row>
    <row r="25" spans="1:4" x14ac:dyDescent="0.2">
      <c r="A25" t="s">
        <v>88</v>
      </c>
      <c r="B25" s="2" t="s">
        <v>14</v>
      </c>
      <c r="C25" s="2" t="s">
        <v>130</v>
      </c>
      <c r="D25" s="2" t="s">
        <v>315</v>
      </c>
    </row>
    <row r="26" spans="1:4" x14ac:dyDescent="0.2">
      <c r="A26" s="2" t="s">
        <v>31</v>
      </c>
      <c r="B26" s="2" t="s">
        <v>31</v>
      </c>
      <c r="C26" s="2" t="s">
        <v>131</v>
      </c>
      <c r="D26" s="2" t="s">
        <v>31</v>
      </c>
    </row>
    <row r="27" spans="1:4" x14ac:dyDescent="0.2">
      <c r="A27" t="s">
        <v>92</v>
      </c>
      <c r="B27" t="s">
        <v>16</v>
      </c>
      <c r="C27" t="s">
        <v>258</v>
      </c>
      <c r="D27" s="2" t="s">
        <v>16</v>
      </c>
    </row>
    <row r="28" spans="1:4" x14ac:dyDescent="0.2">
      <c r="A28" t="s">
        <v>89</v>
      </c>
      <c r="B28" t="s">
        <v>32</v>
      </c>
      <c r="C28" t="s">
        <v>132</v>
      </c>
      <c r="D28" s="2" t="s">
        <v>170</v>
      </c>
    </row>
    <row r="29" spans="1:4" x14ac:dyDescent="0.2">
      <c r="A29" t="s">
        <v>90</v>
      </c>
      <c r="B29" s="2" t="s">
        <v>33</v>
      </c>
      <c r="C29" t="s">
        <v>133</v>
      </c>
      <c r="D29" s="2" t="s">
        <v>171</v>
      </c>
    </row>
    <row r="30" spans="1:4" x14ac:dyDescent="0.2">
      <c r="A30" t="s">
        <v>259</v>
      </c>
      <c r="B30" t="s">
        <v>260</v>
      </c>
      <c r="C30" t="s">
        <v>260</v>
      </c>
      <c r="D30" t="s">
        <v>260</v>
      </c>
    </row>
    <row r="31" spans="1:4" x14ac:dyDescent="0.2">
      <c r="A31" t="s">
        <v>91</v>
      </c>
      <c r="B31" t="s">
        <v>34</v>
      </c>
      <c r="C31" t="s">
        <v>122</v>
      </c>
      <c r="D31" s="2" t="s">
        <v>180</v>
      </c>
    </row>
    <row r="32" spans="1:4" x14ac:dyDescent="0.2">
      <c r="A32" t="s">
        <v>290</v>
      </c>
      <c r="B32" t="s">
        <v>292</v>
      </c>
      <c r="C32" t="s">
        <v>296</v>
      </c>
      <c r="D32" s="2" t="s">
        <v>299</v>
      </c>
    </row>
    <row r="33" spans="1:4" x14ac:dyDescent="0.2">
      <c r="A33" t="s">
        <v>79</v>
      </c>
      <c r="B33" t="s">
        <v>35</v>
      </c>
      <c r="C33" t="s">
        <v>134</v>
      </c>
      <c r="D33" s="2" t="s">
        <v>172</v>
      </c>
    </row>
    <row r="34" spans="1:4" x14ac:dyDescent="0.2">
      <c r="A34" t="s">
        <v>80</v>
      </c>
      <c r="B34" t="s">
        <v>25</v>
      </c>
      <c r="C34" t="s">
        <v>124</v>
      </c>
      <c r="D34" s="2" t="s">
        <v>162</v>
      </c>
    </row>
    <row r="35" spans="1:4" x14ac:dyDescent="0.2">
      <c r="A35" s="1" t="s">
        <v>81</v>
      </c>
      <c r="B35" t="s">
        <v>26</v>
      </c>
      <c r="C35" t="s">
        <v>135</v>
      </c>
      <c r="D35" s="2" t="s">
        <v>173</v>
      </c>
    </row>
    <row r="36" spans="1:4" x14ac:dyDescent="0.2">
      <c r="A36" t="s">
        <v>82</v>
      </c>
      <c r="B36" t="s">
        <v>27</v>
      </c>
      <c r="C36" t="s">
        <v>136</v>
      </c>
      <c r="D36" s="2" t="s">
        <v>174</v>
      </c>
    </row>
    <row r="37" spans="1:4" x14ac:dyDescent="0.2">
      <c r="A37" s="1" t="s">
        <v>270</v>
      </c>
      <c r="B37" t="s">
        <v>28</v>
      </c>
      <c r="C37" t="s">
        <v>137</v>
      </c>
      <c r="D37" s="2" t="s">
        <v>175</v>
      </c>
    </row>
    <row r="38" spans="1:4" x14ac:dyDescent="0.2">
      <c r="A38" t="s">
        <v>84</v>
      </c>
      <c r="B38" t="s">
        <v>29</v>
      </c>
      <c r="C38" t="s">
        <v>126</v>
      </c>
      <c r="D38" s="2" t="s">
        <v>166</v>
      </c>
    </row>
    <row r="39" spans="1:4" x14ac:dyDescent="0.2">
      <c r="A39" s="1" t="s">
        <v>85</v>
      </c>
      <c r="B39" t="s">
        <v>36</v>
      </c>
      <c r="C39" t="s">
        <v>138</v>
      </c>
      <c r="D39" s="2" t="s">
        <v>176</v>
      </c>
    </row>
    <row r="40" spans="1:4" x14ac:dyDescent="0.2">
      <c r="A40" t="s">
        <v>86</v>
      </c>
      <c r="B40" t="s">
        <v>63</v>
      </c>
      <c r="C40" t="s">
        <v>128</v>
      </c>
      <c r="D40" s="2" t="s">
        <v>177</v>
      </c>
    </row>
    <row r="41" spans="1:4" x14ac:dyDescent="0.2">
      <c r="A41" s="1" t="s">
        <v>87</v>
      </c>
      <c r="B41" t="s">
        <v>64</v>
      </c>
      <c r="C41" t="s">
        <v>129</v>
      </c>
      <c r="D41" s="2" t="s">
        <v>178</v>
      </c>
    </row>
    <row r="42" spans="1:4" x14ac:dyDescent="0.2">
      <c r="A42" t="s">
        <v>88</v>
      </c>
      <c r="B42" t="s">
        <v>14</v>
      </c>
      <c r="C42" t="s">
        <v>130</v>
      </c>
      <c r="D42" s="2" t="s">
        <v>315</v>
      </c>
    </row>
    <row r="43" spans="1:4" x14ac:dyDescent="0.2">
      <c r="A43" s="2" t="s">
        <v>31</v>
      </c>
      <c r="B43" t="s">
        <v>31</v>
      </c>
      <c r="C43" t="s">
        <v>131</v>
      </c>
      <c r="D43" s="2" t="s">
        <v>31</v>
      </c>
    </row>
    <row r="44" spans="1:4" x14ac:dyDescent="0.2">
      <c r="A44" t="s">
        <v>92</v>
      </c>
      <c r="B44" t="s">
        <v>16</v>
      </c>
      <c r="C44" t="s">
        <v>258</v>
      </c>
      <c r="D44" s="2" t="s">
        <v>16</v>
      </c>
    </row>
    <row r="45" spans="1:4" x14ac:dyDescent="0.2">
      <c r="A45" t="s">
        <v>89</v>
      </c>
      <c r="B45" t="s">
        <v>32</v>
      </c>
      <c r="C45" t="s">
        <v>132</v>
      </c>
      <c r="D45" t="s">
        <v>170</v>
      </c>
    </row>
    <row r="46" spans="1:4" x14ac:dyDescent="0.2">
      <c r="A46" t="s">
        <v>90</v>
      </c>
      <c r="B46" t="s">
        <v>37</v>
      </c>
      <c r="C46" t="s">
        <v>133</v>
      </c>
      <c r="D46" t="s">
        <v>171</v>
      </c>
    </row>
    <row r="47" spans="1:4" x14ac:dyDescent="0.2">
      <c r="A47" t="s">
        <v>259</v>
      </c>
      <c r="B47" t="s">
        <v>260</v>
      </c>
      <c r="C47" t="s">
        <v>260</v>
      </c>
      <c r="D47" t="s">
        <v>260</v>
      </c>
    </row>
    <row r="48" spans="1:4" x14ac:dyDescent="0.2">
      <c r="A48" t="s">
        <v>210</v>
      </c>
      <c r="B48" t="s">
        <v>38</v>
      </c>
      <c r="C48" t="s">
        <v>139</v>
      </c>
      <c r="D48" s="2" t="s">
        <v>179</v>
      </c>
    </row>
    <row r="49" spans="1:4" x14ac:dyDescent="0.2">
      <c r="A49" t="s">
        <v>289</v>
      </c>
      <c r="B49" t="s">
        <v>294</v>
      </c>
      <c r="C49" t="s">
        <v>295</v>
      </c>
      <c r="D49" t="s">
        <v>300</v>
      </c>
    </row>
    <row r="50" spans="1:4" x14ac:dyDescent="0.2">
      <c r="A50" t="s">
        <v>79</v>
      </c>
      <c r="B50" t="s">
        <v>39</v>
      </c>
      <c r="C50" t="s">
        <v>140</v>
      </c>
      <c r="D50" t="s">
        <v>181</v>
      </c>
    </row>
    <row r="51" spans="1:4" x14ac:dyDescent="0.2">
      <c r="A51" t="s">
        <v>80</v>
      </c>
      <c r="B51" t="s">
        <v>25</v>
      </c>
      <c r="C51" t="s">
        <v>124</v>
      </c>
      <c r="D51" s="2" t="s">
        <v>162</v>
      </c>
    </row>
    <row r="52" spans="1:4" x14ac:dyDescent="0.2">
      <c r="A52" s="1" t="s">
        <v>81</v>
      </c>
      <c r="B52" t="s">
        <v>26</v>
      </c>
      <c r="C52" t="s">
        <v>135</v>
      </c>
      <c r="D52" s="2" t="s">
        <v>173</v>
      </c>
    </row>
    <row r="53" spans="1:4" x14ac:dyDescent="0.2">
      <c r="A53" t="s">
        <v>82</v>
      </c>
      <c r="B53" t="s">
        <v>27</v>
      </c>
      <c r="C53" t="s">
        <v>136</v>
      </c>
      <c r="D53" s="2" t="s">
        <v>174</v>
      </c>
    </row>
    <row r="54" spans="1:4" x14ac:dyDescent="0.2">
      <c r="A54" s="1" t="s">
        <v>83</v>
      </c>
      <c r="B54" t="s">
        <v>28</v>
      </c>
      <c r="C54" t="s">
        <v>137</v>
      </c>
      <c r="D54" s="2" t="s">
        <v>175</v>
      </c>
    </row>
    <row r="55" spans="1:4" x14ac:dyDescent="0.2">
      <c r="A55" t="s">
        <v>84</v>
      </c>
      <c r="B55" t="s">
        <v>29</v>
      </c>
      <c r="C55" t="s">
        <v>126</v>
      </c>
      <c r="D55" s="2" t="s">
        <v>166</v>
      </c>
    </row>
    <row r="56" spans="1:4" x14ac:dyDescent="0.2">
      <c r="A56" s="1" t="s">
        <v>94</v>
      </c>
      <c r="B56" t="s">
        <v>40</v>
      </c>
      <c r="C56" t="s">
        <v>141</v>
      </c>
      <c r="D56" s="2" t="s">
        <v>182</v>
      </c>
    </row>
    <row r="57" spans="1:4" x14ac:dyDescent="0.2">
      <c r="A57" t="s">
        <v>92</v>
      </c>
      <c r="B57" t="s">
        <v>16</v>
      </c>
      <c r="C57" t="s">
        <v>258</v>
      </c>
      <c r="D57" s="2" t="s">
        <v>16</v>
      </c>
    </row>
    <row r="58" spans="1:4" x14ac:dyDescent="0.2">
      <c r="A58" s="1" t="s">
        <v>89</v>
      </c>
      <c r="B58" t="s">
        <v>32</v>
      </c>
      <c r="C58" t="s">
        <v>132</v>
      </c>
      <c r="D58" t="s">
        <v>170</v>
      </c>
    </row>
    <row r="59" spans="1:4" x14ac:dyDescent="0.2">
      <c r="A59" t="s">
        <v>90</v>
      </c>
      <c r="B59" t="s">
        <v>41</v>
      </c>
      <c r="C59" t="s">
        <v>133</v>
      </c>
      <c r="D59" t="s">
        <v>171</v>
      </c>
    </row>
    <row r="60" spans="1:4" x14ac:dyDescent="0.2">
      <c r="A60" t="s">
        <v>259</v>
      </c>
      <c r="B60" t="s">
        <v>260</v>
      </c>
      <c r="C60" t="s">
        <v>260</v>
      </c>
      <c r="D60" t="s">
        <v>260</v>
      </c>
    </row>
    <row r="61" spans="1:4" x14ac:dyDescent="0.2">
      <c r="A61" t="s">
        <v>95</v>
      </c>
      <c r="B61" t="s">
        <v>43</v>
      </c>
      <c r="C61" t="s">
        <v>142</v>
      </c>
      <c r="D61" t="s">
        <v>183</v>
      </c>
    </row>
    <row r="62" spans="1:4" x14ac:dyDescent="0.2">
      <c r="A62" t="s">
        <v>278</v>
      </c>
      <c r="B62" t="s">
        <v>277</v>
      </c>
      <c r="C62" t="s">
        <v>279</v>
      </c>
      <c r="D62" t="s">
        <v>310</v>
      </c>
    </row>
    <row r="63" spans="1:4" x14ac:dyDescent="0.2">
      <c r="A63" t="s">
        <v>288</v>
      </c>
      <c r="B63" t="s">
        <v>44</v>
      </c>
      <c r="C63" t="s">
        <v>143</v>
      </c>
      <c r="D63" t="s">
        <v>184</v>
      </c>
    </row>
    <row r="64" spans="1:4" x14ac:dyDescent="0.2">
      <c r="A64" t="s">
        <v>96</v>
      </c>
      <c r="B64" t="s">
        <v>61</v>
      </c>
      <c r="C64" t="s">
        <v>242</v>
      </c>
      <c r="D64" t="s">
        <v>185</v>
      </c>
    </row>
    <row r="65" spans="1:4" x14ac:dyDescent="0.2">
      <c r="A65" t="s">
        <v>97</v>
      </c>
      <c r="B65" s="39" t="s">
        <v>62</v>
      </c>
      <c r="C65" t="s">
        <v>243</v>
      </c>
      <c r="D65" t="s">
        <v>186</v>
      </c>
    </row>
    <row r="66" spans="1:4" x14ac:dyDescent="0.2">
      <c r="A66" t="s">
        <v>98</v>
      </c>
      <c r="B66" s="39" t="s">
        <v>45</v>
      </c>
      <c r="C66" t="s">
        <v>144</v>
      </c>
      <c r="D66" t="s">
        <v>187</v>
      </c>
    </row>
    <row r="67" spans="1:4" x14ac:dyDescent="0.2">
      <c r="A67" t="s">
        <v>286</v>
      </c>
      <c r="B67" t="s">
        <v>280</v>
      </c>
      <c r="C67" t="s">
        <v>301</v>
      </c>
      <c r="D67" t="s">
        <v>283</v>
      </c>
    </row>
    <row r="68" spans="1:4" x14ac:dyDescent="0.2">
      <c r="A68" t="s">
        <v>287</v>
      </c>
      <c r="B68" t="s">
        <v>281</v>
      </c>
      <c r="C68" t="s">
        <v>302</v>
      </c>
      <c r="D68" t="s">
        <v>282</v>
      </c>
    </row>
    <row r="69" spans="1:4" x14ac:dyDescent="0.2">
      <c r="A69" t="s">
        <v>285</v>
      </c>
      <c r="B69" t="s">
        <v>284</v>
      </c>
      <c r="C69" t="s">
        <v>303</v>
      </c>
      <c r="D69" t="s">
        <v>304</v>
      </c>
    </row>
    <row r="70" spans="1:4" x14ac:dyDescent="0.2">
      <c r="A70" t="s">
        <v>92</v>
      </c>
      <c r="B70" t="s">
        <v>16</v>
      </c>
      <c r="C70" t="s">
        <v>258</v>
      </c>
      <c r="D70" s="2" t="s">
        <v>16</v>
      </c>
    </row>
    <row r="71" spans="1:4" x14ac:dyDescent="0.2">
      <c r="A71" t="s">
        <v>99</v>
      </c>
      <c r="B71" t="s">
        <v>46</v>
      </c>
      <c r="C71" t="s">
        <v>307</v>
      </c>
      <c r="D71" t="s">
        <v>188</v>
      </c>
    </row>
    <row r="72" spans="1:4" x14ac:dyDescent="0.2">
      <c r="A72" t="s">
        <v>100</v>
      </c>
      <c r="B72" t="s">
        <v>47</v>
      </c>
      <c r="C72" t="s">
        <v>145</v>
      </c>
      <c r="D72" t="s">
        <v>189</v>
      </c>
    </row>
    <row r="73" spans="1:4" x14ac:dyDescent="0.2">
      <c r="A73" t="s">
        <v>101</v>
      </c>
      <c r="B73" t="s">
        <v>48</v>
      </c>
      <c r="C73" t="s">
        <v>306</v>
      </c>
      <c r="D73" t="s">
        <v>190</v>
      </c>
    </row>
    <row r="74" spans="1:4" x14ac:dyDescent="0.2">
      <c r="A74" t="s">
        <v>102</v>
      </c>
      <c r="B74" t="s">
        <v>49</v>
      </c>
      <c r="C74" t="s">
        <v>146</v>
      </c>
      <c r="D74" t="s">
        <v>191</v>
      </c>
    </row>
    <row r="75" spans="1:4" x14ac:dyDescent="0.2">
      <c r="A75" t="s">
        <v>305</v>
      </c>
      <c r="B75" t="s">
        <v>275</v>
      </c>
      <c r="C75" t="s">
        <v>308</v>
      </c>
      <c r="D75" t="s">
        <v>309</v>
      </c>
    </row>
    <row r="76" spans="1:4" x14ac:dyDescent="0.2">
      <c r="A76" t="s">
        <v>259</v>
      </c>
      <c r="B76" t="s">
        <v>260</v>
      </c>
      <c r="C76" t="s">
        <v>260</v>
      </c>
      <c r="D76" t="s">
        <v>260</v>
      </c>
    </row>
    <row r="77" spans="1:4" x14ac:dyDescent="0.2">
      <c r="A77" t="s">
        <v>103</v>
      </c>
      <c r="B77" t="s">
        <v>42</v>
      </c>
      <c r="C77" t="s">
        <v>147</v>
      </c>
      <c r="D77" t="s">
        <v>192</v>
      </c>
    </row>
    <row r="78" spans="1:4" x14ac:dyDescent="0.2">
      <c r="A78" t="s">
        <v>104</v>
      </c>
      <c r="B78" t="s">
        <v>50</v>
      </c>
      <c r="C78" t="s">
        <v>148</v>
      </c>
      <c r="D78" t="s">
        <v>193</v>
      </c>
    </row>
    <row r="79" spans="1:4" x14ac:dyDescent="0.2">
      <c r="A79" t="s">
        <v>105</v>
      </c>
      <c r="B79" t="s">
        <v>51</v>
      </c>
      <c r="C79" t="s">
        <v>149</v>
      </c>
      <c r="D79" t="s">
        <v>194</v>
      </c>
    </row>
    <row r="80" spans="1:4" x14ac:dyDescent="0.2">
      <c r="A80" t="s">
        <v>271</v>
      </c>
      <c r="B80" t="s">
        <v>272</v>
      </c>
      <c r="C80" t="s">
        <v>273</v>
      </c>
      <c r="D80" t="s">
        <v>274</v>
      </c>
    </row>
    <row r="81" spans="1:5" x14ac:dyDescent="0.2">
      <c r="A81" t="s">
        <v>106</v>
      </c>
      <c r="B81" t="s">
        <v>53</v>
      </c>
      <c r="C81" t="s">
        <v>151</v>
      </c>
      <c r="D81" t="s">
        <v>195</v>
      </c>
    </row>
    <row r="82" spans="1:5" x14ac:dyDescent="0.2">
      <c r="A82" t="s">
        <v>107</v>
      </c>
      <c r="B82" t="s">
        <v>52</v>
      </c>
      <c r="C82" t="s">
        <v>150</v>
      </c>
      <c r="D82" t="s">
        <v>196</v>
      </c>
    </row>
    <row r="83" spans="1:5" s="45" customFormat="1" x14ac:dyDescent="0.2">
      <c r="A83" s="45" t="s">
        <v>250</v>
      </c>
      <c r="B83" s="45" t="s">
        <v>251</v>
      </c>
      <c r="C83" s="45" t="s">
        <v>252</v>
      </c>
      <c r="D83" s="45" t="s">
        <v>253</v>
      </c>
    </row>
    <row r="84" spans="1:5" s="45" customFormat="1" x14ac:dyDescent="0.2">
      <c r="A84" s="45" t="s">
        <v>108</v>
      </c>
      <c r="B84" s="45" t="s">
        <v>54</v>
      </c>
      <c r="C84" s="45" t="s">
        <v>152</v>
      </c>
      <c r="D84" s="45" t="s">
        <v>197</v>
      </c>
    </row>
    <row r="85" spans="1:5" s="45" customFormat="1" x14ac:dyDescent="0.2">
      <c r="A85" s="45" t="s">
        <v>109</v>
      </c>
      <c r="B85" s="45" t="s">
        <v>55</v>
      </c>
      <c r="C85" s="45" t="s">
        <v>153</v>
      </c>
      <c r="D85" s="45" t="s">
        <v>198</v>
      </c>
    </row>
    <row r="86" spans="1:5" s="45" customFormat="1" x14ac:dyDescent="0.2">
      <c r="A86" s="45" t="s">
        <v>110</v>
      </c>
      <c r="B86" s="45" t="s">
        <v>56</v>
      </c>
      <c r="C86" s="45" t="s">
        <v>154</v>
      </c>
      <c r="D86" s="45" t="s">
        <v>199</v>
      </c>
    </row>
    <row r="87" spans="1:5" s="45" customFormat="1" x14ac:dyDescent="0.2">
      <c r="A87" s="45" t="s">
        <v>291</v>
      </c>
      <c r="B87" s="45" t="s">
        <v>57</v>
      </c>
      <c r="C87" s="45" t="s">
        <v>155</v>
      </c>
      <c r="D87" s="45" t="s">
        <v>200</v>
      </c>
    </row>
    <row r="88" spans="1:5" s="45" customFormat="1" x14ac:dyDescent="0.2">
      <c r="A88" s="45" t="s">
        <v>111</v>
      </c>
      <c r="B88" s="45" t="s">
        <v>58</v>
      </c>
      <c r="C88" s="45" t="s">
        <v>156</v>
      </c>
      <c r="D88" s="45" t="s">
        <v>201</v>
      </c>
    </row>
    <row r="89" spans="1:5" s="45" customFormat="1" x14ac:dyDescent="0.2">
      <c r="A89" s="45" t="s">
        <v>88</v>
      </c>
      <c r="B89" s="45" t="s">
        <v>14</v>
      </c>
      <c r="C89" s="45" t="s">
        <v>130</v>
      </c>
      <c r="D89" s="2" t="s">
        <v>315</v>
      </c>
    </row>
    <row r="90" spans="1:5" s="45" customFormat="1" x14ac:dyDescent="0.2">
      <c r="A90" s="45" t="s">
        <v>112</v>
      </c>
      <c r="B90" s="45" t="s">
        <v>59</v>
      </c>
      <c r="C90" s="45" t="s">
        <v>157</v>
      </c>
      <c r="D90" s="45" t="s">
        <v>202</v>
      </c>
    </row>
    <row r="91" spans="1:5" s="45" customFormat="1" x14ac:dyDescent="0.2">
      <c r="A91" s="45" t="s">
        <v>113</v>
      </c>
      <c r="B91" s="45" t="s">
        <v>60</v>
      </c>
      <c r="C91" s="45" t="s">
        <v>158</v>
      </c>
      <c r="D91" s="45" t="s">
        <v>203</v>
      </c>
    </row>
    <row r="92" spans="1:5" s="45" customFormat="1" x14ac:dyDescent="0.2">
      <c r="A92" s="45" t="s">
        <v>254</v>
      </c>
      <c r="B92" s="45" t="s">
        <v>255</v>
      </c>
      <c r="C92" s="45" t="s">
        <v>256</v>
      </c>
      <c r="D92" s="45" t="s">
        <v>257</v>
      </c>
    </row>
    <row r="93" spans="1:5" s="45" customFormat="1" x14ac:dyDescent="0.2">
      <c r="A93" s="45" t="s">
        <v>15</v>
      </c>
      <c r="B93" s="45" t="s">
        <v>13</v>
      </c>
      <c r="C93" s="45" t="s">
        <v>261</v>
      </c>
      <c r="D93" s="45" t="s">
        <v>13</v>
      </c>
    </row>
    <row r="94" spans="1:5" x14ac:dyDescent="0.2">
      <c r="A94" t="s">
        <v>211</v>
      </c>
      <c r="B94" t="s">
        <v>214</v>
      </c>
      <c r="C94" t="s">
        <v>212</v>
      </c>
      <c r="D94" t="s">
        <v>213</v>
      </c>
    </row>
    <row r="95" spans="1:5" x14ac:dyDescent="0.2">
      <c r="A95" t="s">
        <v>259</v>
      </c>
      <c r="B95" t="s">
        <v>260</v>
      </c>
      <c r="C95" t="s">
        <v>260</v>
      </c>
      <c r="D95" t="s">
        <v>260</v>
      </c>
    </row>
    <row r="96" spans="1:5" x14ac:dyDescent="0.2">
      <c r="A96" s="115" t="s">
        <v>215</v>
      </c>
      <c r="B96" s="115"/>
      <c r="C96" s="115"/>
      <c r="D96" s="115"/>
      <c r="E96" s="115"/>
    </row>
    <row r="97" spans="1:5" x14ac:dyDescent="0.2">
      <c r="A97" t="s">
        <v>217</v>
      </c>
      <c r="B97" t="s">
        <v>218</v>
      </c>
      <c r="C97" t="s">
        <v>219</v>
      </c>
      <c r="D97" t="s">
        <v>216</v>
      </c>
      <c r="E97" s="115" t="str">
        <f>IF(desc!$B$1=1,desc!$A97,IF(desc!$B$1=2,desc!$B97,IF(desc!$B$1=3,desc!$C97,desc!$D97)))</f>
        <v>via GPRS technology</v>
      </c>
    </row>
    <row r="98" spans="1:5" x14ac:dyDescent="0.2">
      <c r="A98" t="s">
        <v>222</v>
      </c>
      <c r="B98" t="s">
        <v>220</v>
      </c>
      <c r="C98" s="45" t="s">
        <v>223</v>
      </c>
      <c r="D98" t="s">
        <v>221</v>
      </c>
      <c r="E98" s="115" t="str">
        <f>IF(desc!$B$1=1,desc!$A98,IF(desc!$B$1=2,desc!$B98,IF(desc!$B$1=3,desc!$C98,desc!$D98)))</f>
        <v>In millions of minutes</v>
      </c>
    </row>
    <row r="99" spans="1:5" x14ac:dyDescent="0.2">
      <c r="A99" t="s">
        <v>226</v>
      </c>
      <c r="B99" t="s">
        <v>224</v>
      </c>
      <c r="C99" s="45" t="s">
        <v>227</v>
      </c>
      <c r="D99" t="s">
        <v>228</v>
      </c>
      <c r="E99" s="115" t="str">
        <f>IF(desc!$B$1=1,desc!$A99,IF(desc!$B$1=2,desc!$B99,IF(desc!$B$1=3,desc!$C99,desc!$D99)))</f>
        <v>Duration of calls according to the type</v>
      </c>
    </row>
    <row r="100" spans="1:5" x14ac:dyDescent="0.2">
      <c r="A100" t="s">
        <v>229</v>
      </c>
      <c r="B100" t="s">
        <v>225</v>
      </c>
      <c r="C100" s="45" t="s">
        <v>230</v>
      </c>
      <c r="D100" s="45" t="s">
        <v>231</v>
      </c>
      <c r="E100" s="115" t="str">
        <f>IF(desc!$B$1=1,desc!$A100,IF(desc!$B$1=2,desc!$B100,IF(desc!$B$1=3,desc!$C100,desc!$D100)))</f>
        <v>Number of SMS and MMS</v>
      </c>
    </row>
    <row r="101" spans="1:5" x14ac:dyDescent="0.2">
      <c r="A101" t="s">
        <v>269</v>
      </c>
      <c r="B101" t="s">
        <v>264</v>
      </c>
      <c r="C101" t="s">
        <v>232</v>
      </c>
      <c r="D101" t="s">
        <v>233</v>
      </c>
      <c r="E101" s="115" t="str">
        <f>IF(desc!$B$1=1,desc!$A101,IF(desc!$B$1=2,desc!$B101,IF(desc!$B$1=3,desc!$C101,desc!$D101)))</f>
        <v>Number of SMS (in millions of units)</v>
      </c>
    </row>
    <row r="102" spans="1:5" x14ac:dyDescent="0.2">
      <c r="A102" t="s">
        <v>268</v>
      </c>
      <c r="B102" t="s">
        <v>265</v>
      </c>
      <c r="C102" t="s">
        <v>234</v>
      </c>
      <c r="D102" t="s">
        <v>235</v>
      </c>
      <c r="E102" s="115" t="str">
        <f>IF(desc!$B$1=1,desc!$A102,IF(desc!$B$1=2,desc!$B102,IF(desc!$B$1=3,desc!$C102,desc!$D102)))</f>
        <v>Number of MMS (in millions of units)</v>
      </c>
    </row>
    <row r="103" spans="1:5" x14ac:dyDescent="0.2">
      <c r="A103" t="s">
        <v>237</v>
      </c>
      <c r="B103" t="s">
        <v>238</v>
      </c>
      <c r="C103" t="s">
        <v>244</v>
      </c>
      <c r="D103" t="s">
        <v>240</v>
      </c>
      <c r="E103" s="115" t="str">
        <f>IF(desc!$B$1=1,desc!$A103,IF(desc!$B$1=2,desc!$B103,IF(desc!$B$1=3,desc!$C103,desc!$D103)))</f>
        <v>"Peer to peer" SMS sent</v>
      </c>
    </row>
    <row r="104" spans="1:5" x14ac:dyDescent="0.2">
      <c r="A104" t="s">
        <v>236</v>
      </c>
      <c r="B104" s="39" t="s">
        <v>239</v>
      </c>
      <c r="C104" t="s">
        <v>245</v>
      </c>
      <c r="D104" t="s">
        <v>241</v>
      </c>
      <c r="E104" s="115" t="str">
        <f>IF(desc!$B$1=1,desc!$A104,IF(desc!$B$1=2,desc!$B104,IF(desc!$B$1=3,desc!$C104,desc!$D104)))</f>
        <v>"Peer to peer" MMS sent</v>
      </c>
    </row>
    <row r="105" spans="1:5" x14ac:dyDescent="0.2">
      <c r="A105" s="45" t="s">
        <v>262</v>
      </c>
      <c r="B105" s="45" t="s">
        <v>266</v>
      </c>
      <c r="C105" s="45" t="s">
        <v>246</v>
      </c>
      <c r="D105" s="45" t="s">
        <v>247</v>
      </c>
      <c r="E105" s="115" t="str">
        <f>IF(desc!$B$1=1,desc!$A105,IF(desc!$B$1=2,desc!$B105,IF(desc!$B$1=3,desc!$C105,desc!$D105)))</f>
        <v>Number of contracts allowing broadband internet access (in millions)</v>
      </c>
    </row>
    <row r="106" spans="1:5" x14ac:dyDescent="0.2">
      <c r="A106" s="45" t="s">
        <v>263</v>
      </c>
      <c r="B106" s="45" t="s">
        <v>267</v>
      </c>
      <c r="C106" s="45" t="s">
        <v>248</v>
      </c>
      <c r="D106" s="45" t="s">
        <v>249</v>
      </c>
      <c r="E106" s="115" t="str">
        <f>IF(desc!$B$1=1,desc!$A106,IF(desc!$B$1=2,desc!$B106,IF(desc!$B$1=3,desc!$C106,desc!$D106)))</f>
        <v>Total volume of data transferred (in milions of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vt:i4>
      </vt:variant>
      <vt:variant>
        <vt:lpstr>Diagramme</vt:lpstr>
      </vt:variant>
      <vt:variant>
        <vt:i4>3</vt:i4>
      </vt:variant>
      <vt:variant>
        <vt:lpstr>Benannte Bereiche</vt:lpstr>
      </vt:variant>
      <vt:variant>
        <vt:i4>1</vt:i4>
      </vt:variant>
    </vt:vector>
  </HeadingPairs>
  <TitlesOfParts>
    <vt:vector size="11" baseType="lpstr">
      <vt:lpstr>Intro</vt:lpstr>
      <vt:lpstr>Tab_SM3A</vt:lpstr>
      <vt:lpstr>Tab_SM3B</vt:lpstr>
      <vt:lpstr>Tab_SM3C</vt:lpstr>
      <vt:lpstr>text_SM4A</vt:lpstr>
      <vt:lpstr>Tab_SM4A</vt:lpstr>
      <vt:lpstr>Tab_SM4B</vt:lpstr>
      <vt:lpstr>GraphSM3B</vt:lpstr>
      <vt:lpstr>GraphSM4A</vt:lpstr>
      <vt:lpstr>GraphSM4B</vt:lpstr>
      <vt:lpstr>Tab_SM4A!_GoBack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2017-01-18T14:29:03Z</cp:lastPrinted>
  <dcterms:created xsi:type="dcterms:W3CDTF">2016-10-25T06:43:27Z</dcterms:created>
  <dcterms:modified xsi:type="dcterms:W3CDTF">2020-03-04T15:21:48Z</dcterms:modified>
</cp:coreProperties>
</file>