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M\FS\Statistik\Telecomstatistics\Daten\def17\"/>
    </mc:Choice>
  </mc:AlternateContent>
  <bookViews>
    <workbookView xWindow="0" yWindow="0" windowWidth="23040" windowHeight="10695"/>
  </bookViews>
  <sheets>
    <sheet name="Intro" sheetId="1" r:id="rId1"/>
    <sheet name="Tab_SG1" sheetId="2" r:id="rId2"/>
    <sheet name="desc" sheetId="6" state="very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N9" i="2"/>
  <c r="N11" i="2"/>
  <c r="N13" i="2"/>
  <c r="N14" i="2"/>
  <c r="N15" i="2"/>
  <c r="N17" i="2"/>
  <c r="N19" i="2"/>
  <c r="N20" i="2"/>
  <c r="N21" i="2"/>
  <c r="N23" i="2"/>
  <c r="N7" i="2"/>
  <c r="A28" i="2" l="1"/>
  <c r="A21" i="2" l="1"/>
  <c r="A29" i="2" l="1"/>
  <c r="A25" i="2"/>
  <c r="A26" i="2"/>
  <c r="A24" i="2"/>
  <c r="A23" i="2"/>
  <c r="A22" i="2" l="1"/>
  <c r="A16" i="2"/>
  <c r="A17" i="2"/>
  <c r="A18" i="2"/>
  <c r="A19" i="2"/>
  <c r="A20" i="2"/>
  <c r="A15" i="2"/>
  <c r="A10" i="2"/>
  <c r="A11" i="2"/>
  <c r="A5" i="2"/>
  <c r="A3" i="2"/>
  <c r="A2" i="2"/>
  <c r="A1" i="2"/>
  <c r="A13" i="2" l="1"/>
  <c r="A14" i="2"/>
  <c r="A12" i="2"/>
  <c r="N5" i="2" l="1"/>
  <c r="A9" i="2"/>
  <c r="A8" i="2"/>
  <c r="A7" i="2"/>
  <c r="A6" i="2"/>
  <c r="D15" i="1"/>
  <c r="B13" i="1"/>
</calcChain>
</file>

<file path=xl/sharedStrings.xml><?xml version="1.0" encoding="utf-8"?>
<sst xmlns="http://schemas.openxmlformats.org/spreadsheetml/2006/main" count="155" uniqueCount="129">
  <si>
    <t>Wählen Sie bitte Ihre Sprache</t>
  </si>
  <si>
    <t>Choisissez votre langue s.v.p.</t>
  </si>
  <si>
    <t>Selezionare la vostra lingua p.f.</t>
  </si>
  <si>
    <t>Please choose your language</t>
  </si>
  <si>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</si>
  <si>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</si>
  <si>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</si>
  <si>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</si>
  <si>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</si>
  <si>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</si>
  <si>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</si>
  <si>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</si>
  <si>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</si>
  <si>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Notes:</t>
  </si>
  <si>
    <t>Les services groupés</t>
  </si>
  <si>
    <t>Tableau SG-1: Services groupés</t>
  </si>
  <si>
    <t>Une offre groupée donne à l'usager la possibilité d’utiliser plusieurs services contre le paiement d’un prix de base forfaitaire.</t>
  </si>
  <si>
    <t>Offres de services groupés destinés à des usagers finaux</t>
  </si>
  <si>
    <t xml:space="preserve">Nombre de contrats selon le type d'offre au 31.12 </t>
  </si>
  <si>
    <t>Double play sur réseau fixe</t>
  </si>
  <si>
    <t>Téléphonie fixe + Internet Large bande</t>
  </si>
  <si>
    <t>Internet Large bande + Télévision</t>
  </si>
  <si>
    <t>Téléphonie fixe + Télévision</t>
  </si>
  <si>
    <t>Triple play sur réseau fixe</t>
  </si>
  <si>
    <t>Téléphonie fixe + Internet Large bande + Télévision</t>
  </si>
  <si>
    <t>Double play sur réseau mobile</t>
  </si>
  <si>
    <t>Téléphonie + télévision</t>
  </si>
  <si>
    <t>Internet large bande + téléphonie</t>
  </si>
  <si>
    <t>Internet large bande + télévision</t>
  </si>
  <si>
    <t>Triple play sur réseau mobile</t>
  </si>
  <si>
    <t>Offres groupées sur réseaux fixe et mobile</t>
  </si>
  <si>
    <t>Téléphonie fixe + Téléphonie mobile</t>
  </si>
  <si>
    <t>Autres offres</t>
  </si>
  <si>
    <t>Nombre de contrats pour d’autres offres</t>
  </si>
  <si>
    <t>Téléphonie + Internet  large bande + télévision</t>
  </si>
  <si>
    <t>Téléphonie mobile + Internet large bande</t>
  </si>
  <si>
    <t>Téléphonie fixe + Internet large bande fixe + télévision fixe + téléphonie mobile + Internet large bande mobile</t>
  </si>
  <si>
    <t>b)</t>
  </si>
  <si>
    <t>a)</t>
  </si>
  <si>
    <t>a) Cette information n'était pas collectée avant la statistique 2010</t>
  </si>
  <si>
    <t>b) Cette information n'était pas collectée avant la statistique 2014</t>
  </si>
  <si>
    <t>Dienstpakete</t>
  </si>
  <si>
    <t>Dienstpakete für Endnutzer/innen</t>
  </si>
  <si>
    <t>In diesem Teil werden die Dienste erhoben, die als Paket oder "Bundle" verkauft werden. Dabei können die Kunden mehrere Dienste gegen Bezahlung einer pauschalen Basisgebühr nutzen.</t>
  </si>
  <si>
    <t>Anzahl Verträge nach Art des Angebots am 31.12.</t>
  </si>
  <si>
    <t>Die in diesem Teil erfassten Dienste wurden zunächst bereits in den betreffenden Kapiteln erfasst. Beispiel: Die in Tabelle SG-1 enthaltenen Festnetzkunden sind bereits in Tabelle SF1A enthalten.</t>
  </si>
  <si>
    <t>Les services annoncés dans cette partie ont déjà été annoncés, en un premier temps, dans les parties concernées. Par exemple: Les abonnés à la téléphonie fixe contenus dans le tableau SG-1 sont déjà dans le tableau SF1A.</t>
  </si>
  <si>
    <t>I servizi indicati in questa sezione sono già stati trattati nelle relative sezioni. Ad esempio: gli abbonati alla telefonia fissa contenuti nella tabella SG-1 sono già considerati nella tabella SF1A.</t>
  </si>
  <si>
    <t>The services mentioned in this section have already been mentioned, initially, in the relevant sections. For example: the fixed telephony subscribers included in table SG-1 are already included in table SF1A.</t>
  </si>
  <si>
    <t>Double Play auf Festnetz</t>
  </si>
  <si>
    <t>Triple Play auf Festnetz</t>
  </si>
  <si>
    <t>Festnetztelefonie + Breitbandinternet</t>
  </si>
  <si>
    <t>Breitbandinternet + Fernsehen</t>
  </si>
  <si>
    <t>Festnetztelefonie + Fernsehen</t>
  </si>
  <si>
    <t>Festnetztelefonie + Breitbandinternet + Fernsehen</t>
  </si>
  <si>
    <t>Double Play auf Mobilfunknetz</t>
  </si>
  <si>
    <t>Telefonie + Fernsehen</t>
  </si>
  <si>
    <t>Telefonie + Breitbandinternet</t>
  </si>
  <si>
    <t>Triple Play auf Mobilfunknetz</t>
  </si>
  <si>
    <t>Telefonie + Breitbandinternet + Fernsehen</t>
  </si>
  <si>
    <t>Angebotspakete auf Fest- und Mobilfunknetz</t>
  </si>
  <si>
    <t>Festnetztelefonie + Mobiltelefonie</t>
  </si>
  <si>
    <t>Mobiltelefonie + Breitbandinternet</t>
  </si>
  <si>
    <t>Festnetztelefonie + Festnetz-Breitbandinternet + Festnetzfernsehen + Mobiletelefonie + mobiles Breitbandinternet</t>
  </si>
  <si>
    <t>Andere Angebote</t>
  </si>
  <si>
    <t>Anzahl Verträge für andere Angebote</t>
  </si>
  <si>
    <t>a) Diese Information wurde vor der Statistik 2010 nicht erfasst.</t>
  </si>
  <si>
    <t>b) Diese Information wurde vor der Statistik 2014 nicht erfasst.</t>
  </si>
  <si>
    <t>Servizi combinati</t>
  </si>
  <si>
    <t>Offerte di servizi combinati destinate a utenti finali</t>
  </si>
  <si>
    <t>Tabella SG-1: Servizi combinati</t>
  </si>
  <si>
    <t>Un'offerta combinata permette all'utente di utilizzare diversi servizi pagando un prezzo di base forfettario.</t>
  </si>
  <si>
    <t>Numero di contratti in funzione del tipo d'offerta al 31.12</t>
  </si>
  <si>
    <t>Double play su rete fissa</t>
  </si>
  <si>
    <t>Triple play su rete fissa</t>
  </si>
  <si>
    <t>Telefonia fissa + Internet a banda larga</t>
  </si>
  <si>
    <t>Internet a banda larga + televisione</t>
  </si>
  <si>
    <t>Telefonia fissa + televisione</t>
  </si>
  <si>
    <t>Telefonia fissa + Internet a banda larga + televisione</t>
  </si>
  <si>
    <t>Double play su reti mobili</t>
  </si>
  <si>
    <t>Telefonia + televisione</t>
  </si>
  <si>
    <t>Internet a banda larga + telefonia</t>
  </si>
  <si>
    <t>Triple play su reti mobili</t>
  </si>
  <si>
    <t>Telefonia + Internet a banda larga + televisione</t>
  </si>
  <si>
    <t>Offerte combinate su rete fissa e mobile</t>
  </si>
  <si>
    <t>Telefonia fissa + telefonia mobile</t>
  </si>
  <si>
    <t>Telefonia mobile + Internet a banda larga</t>
  </si>
  <si>
    <t>Telefonia fissa + Internet a banda larga fissa + televisione + telefonia mobile + Internet a banda larga mobile</t>
  </si>
  <si>
    <t>Altre offerte</t>
  </si>
  <si>
    <t>Numero di contratti per altre offerte</t>
  </si>
  <si>
    <t>Osservazione:</t>
  </si>
  <si>
    <t>a) Informazione non rilevata prima della statistica 2010.</t>
  </si>
  <si>
    <t>b) Informazione non rilevata prima della statistica 2014.</t>
  </si>
  <si>
    <t>Bundled services</t>
  </si>
  <si>
    <t xml:space="preserve">Table SG-1: Bundled services </t>
  </si>
  <si>
    <t>Offers of bundled services intended for end users</t>
  </si>
  <si>
    <t>A bundled offering gives the user the possibility of using several services for payment of a basic lump-sum price.</t>
  </si>
  <si>
    <t>Number of contracts according to the type of offering as of 31.12</t>
  </si>
  <si>
    <t>Double play on fixed networks</t>
  </si>
  <si>
    <t>Fixed telephony + broadband internet</t>
  </si>
  <si>
    <t>Triple play on fixed networks</t>
  </si>
  <si>
    <t>Broadband internet + television</t>
  </si>
  <si>
    <t>Fixed telephony + television</t>
  </si>
  <si>
    <t>Fixed telephony + broadband internet + television</t>
  </si>
  <si>
    <t>Double play on mobile networks</t>
  </si>
  <si>
    <t>Telephony + television</t>
  </si>
  <si>
    <t>Broadband internet + telephony</t>
  </si>
  <si>
    <t>Triple play on mobile networks</t>
  </si>
  <si>
    <t>Telephony + broadband internet + television</t>
  </si>
  <si>
    <t>Bundled offerings on fixed and mobile networks</t>
  </si>
  <si>
    <t>Fixed telephony + mobile telephony</t>
  </si>
  <si>
    <t>Mobile telephony + broadband internet</t>
  </si>
  <si>
    <t>Fixed telephony + fixed broadband internet + television + mobile telephony + mobile broadband internet</t>
  </si>
  <si>
    <t>Other offerings</t>
  </si>
  <si>
    <t>Number of contracts for other offerings</t>
  </si>
  <si>
    <t>Note:</t>
  </si>
  <si>
    <t>a) This information was not collected before the 2010 statistics.</t>
  </si>
  <si>
    <t>b) This information was not collected before the 2014 statistics.</t>
  </si>
  <si>
    <t>1. Dienstpakete (SG-1)</t>
  </si>
  <si>
    <t>1. Les services groupés (SG-1)</t>
  </si>
  <si>
    <t>1. Servizi combinati</t>
  </si>
  <si>
    <t>1. Bundled services (SG-1)</t>
  </si>
  <si>
    <t>Tabelle SG-1: Dienstpakete</t>
  </si>
  <si>
    <t>Osservazioni:</t>
  </si>
  <si>
    <t>Bemerkung:</t>
  </si>
  <si>
    <t>Remarque:</t>
  </si>
  <si>
    <t>Hinweise:</t>
  </si>
  <si>
    <t>Ver. 16-17</t>
  </si>
  <si>
    <t>Var. 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</si>
</sst>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%"/>
    <numFmt numFmtId="166" formatCode="_ * #,##0_ ;_ * \-#,##0_ ;_ * &quot;-&quot;??_ ;_ @_ 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  <font>
      <b/>
      <sz val="11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auto="1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/>
    <xf numFmtId="0" fontId="7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wrapText="1" shrinkToFi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wrapText="1" shrinkToFi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 shrinkToFit="1"/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left" vertical="center" wrapText="1" indent="1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13" fillId="0" borderId="6" xfId="0" applyFont="1" applyBorder="1" applyAlignment="1" applyProtection="1">
      <alignment horizontal="left" vertical="center" wrapText="1" indent="1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0" fontId="13" fillId="0" borderId="7" xfId="0" applyFont="1" applyBorder="1" applyAlignment="1" applyProtection="1">
      <alignment horizontal="left" vertical="center" wrapText="1" indent="1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/>
    <xf numFmtId="0" fontId="14" fillId="0" borderId="0" xfId="0" applyFont="1" applyAlignment="1" applyProtection="1">
      <alignment vertical="center" wrapText="1"/>
      <protection hidden="1"/>
    </xf>
    <xf numFmtId="166" fontId="0" fillId="0" borderId="0" xfId="0" applyNumberFormat="1" applyProtection="1">
      <protection locked="0"/>
    </xf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3" fontId="2" fillId="0" borderId="5" xfId="0" applyNumberFormat="1" applyFont="1" applyFill="1" applyBorder="1" applyProtection="1">
      <protection locked="0"/>
    </xf>
    <xf numFmtId="3" fontId="2" fillId="0" borderId="5" xfId="2" applyNumberFormat="1" applyFont="1" applyFill="1" applyBorder="1" applyProtection="1">
      <protection locked="0"/>
    </xf>
    <xf numFmtId="3" fontId="2" fillId="0" borderId="8" xfId="0" applyNumberFormat="1" applyFont="1" applyFill="1" applyBorder="1" applyProtection="1">
      <protection locked="0"/>
    </xf>
    <xf numFmtId="3" fontId="2" fillId="0" borderId="8" xfId="2" applyNumberFormat="1" applyFont="1" applyFill="1" applyBorder="1" applyProtection="1"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5" xfId="2" applyNumberFormat="1" applyFont="1" applyFill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3" fillId="0" borderId="0" xfId="1" applyFont="1" applyFill="1" applyAlignment="1" applyProtection="1">
      <alignment horizontal="left" vertical="center"/>
      <protection hidden="1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colors>
    <mruColors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desc!$B$1" fmlaRange="desc!$D$1:$D$4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0</xdr:row>
      <xdr:rowOff>106682</xdr:rowOff>
    </xdr:from>
    <xdr:to>
      <xdr:col>6</xdr:col>
      <xdr:colOff>523060</xdr:colOff>
      <xdr:row>4</xdr:row>
      <xdr:rowOff>121920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106682"/>
          <a:ext cx="3822519" cy="6857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</xdr:row>
          <xdr:rowOff>85725</xdr:rowOff>
        </xdr:from>
        <xdr:to>
          <xdr:col>6</xdr:col>
          <xdr:colOff>19050</xdr:colOff>
          <xdr:row>8</xdr:row>
          <xdr:rowOff>123825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Personnalisé 1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5A8AF"/>
      </a:accent1>
      <a:accent2>
        <a:srgbClr val="294171"/>
      </a:accent2>
      <a:accent3>
        <a:srgbClr val="B0BF27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2:M22"/>
  <sheetViews>
    <sheetView showGridLines="0" showRowColHeaders="0" tabSelected="1" zoomScaleNormal="100" workbookViewId="0">
      <selection activeCell="B13" sqref="B13"/>
    </sheetView>
  </sheetViews>
  <sheetFormatPr baseColWidth="10" defaultColWidth="11.5703125" defaultRowHeight="12.75" x14ac:dyDescent="0.2"/>
  <cols>
    <col min="1" max="1" width="4.28515625" style="6" customWidth="1"/>
    <col min="2" max="2" width="8" style="6" customWidth="1"/>
    <col min="3" max="3" width="4.28515625" style="6" customWidth="1"/>
    <col min="4" max="7" width="11.5703125" style="6"/>
    <col min="8" max="9" width="11.5703125" style="6" customWidth="1"/>
    <col min="10" max="16384" width="11.5703125" style="6"/>
  </cols>
  <sheetData>
    <row r="2" spans="1:13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6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" customHeight="1" x14ac:dyDescent="0.2">
      <c r="A7" s="10"/>
      <c r="B7" s="11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" customHeight="1" x14ac:dyDescent="0.2">
      <c r="A8" s="10"/>
      <c r="B8" s="11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" customHeight="1" x14ac:dyDescent="0.2">
      <c r="A9" s="10"/>
      <c r="B9" s="11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" customHeight="1" x14ac:dyDescent="0.2">
      <c r="A10" s="10"/>
      <c r="B10" s="12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 s="10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0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" x14ac:dyDescent="0.2">
      <c r="A13" s="10"/>
      <c r="B13" s="14" t="str">
        <f>IF(desc!$B$1=1,desc!$A$6,IF(desc!$B$1=2,desc!$B$6,IF(desc!$B$1=3,desc!$C$6,desc!$D$6)))</f>
        <v>Les services groupés</v>
      </c>
      <c r="C13" s="33"/>
      <c r="D13" s="34"/>
      <c r="E13" s="34"/>
      <c r="F13" s="34"/>
      <c r="G13" s="34"/>
      <c r="H13" s="10"/>
      <c r="I13" s="10"/>
      <c r="J13" s="10"/>
      <c r="K13" s="10"/>
      <c r="L13" s="10"/>
      <c r="M13" s="10"/>
    </row>
    <row r="14" spans="1:13" x14ac:dyDescent="0.2">
      <c r="A14" s="10"/>
      <c r="B14" s="34"/>
      <c r="C14" s="33"/>
      <c r="D14" s="34"/>
      <c r="E14" s="34"/>
      <c r="F14" s="34"/>
      <c r="G14" s="34"/>
      <c r="H14" s="10"/>
      <c r="I14" s="10"/>
      <c r="J14" s="10"/>
      <c r="K14" s="10"/>
      <c r="L14" s="10"/>
      <c r="M14" s="10"/>
    </row>
    <row r="15" spans="1:13" ht="15.6" customHeight="1" x14ac:dyDescent="0.2">
      <c r="A15" s="10"/>
      <c r="B15" s="34"/>
      <c r="C15" s="35"/>
      <c r="D15" s="44" t="str">
        <f>IF(desc!$B$1=1,desc!$A$7,IF(desc!$B$1=2,desc!$B$7,IF(desc!$B$1=3,desc!$C$7,desc!$D$7)))</f>
        <v>1. Les services groupés (SG-1)</v>
      </c>
      <c r="E15" s="44"/>
      <c r="F15" s="44"/>
      <c r="G15" s="44"/>
      <c r="H15" s="29"/>
      <c r="I15" s="29"/>
      <c r="J15" s="29"/>
      <c r="K15" s="29"/>
      <c r="L15" s="29"/>
      <c r="M15" s="10"/>
    </row>
    <row r="16" spans="1:13" ht="14.25" x14ac:dyDescent="0.2">
      <c r="A16" s="10"/>
      <c r="B16" s="1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4.25" x14ac:dyDescent="0.2">
      <c r="A17" s="10"/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4.25" x14ac:dyDescent="0.2">
      <c r="A18" s="10"/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4.25" x14ac:dyDescent="0.2">
      <c r="A19" s="10"/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D15:G15"/>
  </mergeCells>
  <hyperlinks>
    <hyperlink ref="D15" location="Tab_IF1!A1" display="1.1 Nombre de raccordements RTPC+RNIS déployés et nombre de lignes d'accès (IF1)"/>
    <hyperlink ref="D15:G15" location="Tab_SG1!A1" display="Tab_SG1!A1"/>
  </hyperlinks>
  <pageMargins left="0.7" right="0.7" top="0.75" bottom="0.75" header="0.3" footer="0.3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4</xdr:col>
                    <xdr:colOff>371475</xdr:colOff>
                    <xdr:row>7</xdr:row>
                    <xdr:rowOff>85725</xdr:rowOff>
                  </from>
                  <to>
                    <xdr:col>6</xdr:col>
                    <xdr:colOff>19050</xdr:colOff>
                    <xdr:row>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J37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L29" sqref="L29"/>
    </sheetView>
  </sheetViews>
  <sheetFormatPr baseColWidth="10" defaultColWidth="11.5703125" defaultRowHeight="12.75" x14ac:dyDescent="0.2"/>
  <cols>
    <col min="1" max="1" width="55.7109375" style="6" customWidth="1"/>
    <col min="2" max="16384" width="11.5703125" style="6"/>
  </cols>
  <sheetData>
    <row r="1" spans="1:62" ht="21" customHeight="1" x14ac:dyDescent="0.2">
      <c r="A1" s="3" t="str">
        <f>IF(desc!$B$1=1,desc!$A8,IF(desc!$B$1=2,desc!$B8,IF(desc!$B$1=3,desc!$C8,desc!$D8)))</f>
        <v>Tableau SG-1: Services groupés</v>
      </c>
    </row>
    <row r="2" spans="1:62" ht="21" customHeight="1" x14ac:dyDescent="0.2">
      <c r="A2" s="28" t="str">
        <f>IF(desc!$B$1=1,desc!$A9,IF(desc!$B$1=2,desc!$B9,IF(desc!$B$1=3,desc!$C9,desc!$D9)))</f>
        <v>Offres de services groupés destinés à des usagers finaux</v>
      </c>
    </row>
    <row r="3" spans="1:62" ht="41.45" customHeight="1" x14ac:dyDescent="0.2">
      <c r="A3" s="19" t="str">
        <f>IF(desc!$B$1=1,desc!$A$10,IF(desc!$B$1=2,desc!$B$10,IF(desc!$B$1=3,desc!$C$10,desc!$D$10)))</f>
        <v>Une offre groupée donne à l'usager la possibilité d’utiliser plusieurs services contre le paiement d’un prix de base forfaitaire.</v>
      </c>
      <c r="B3" s="7"/>
      <c r="C3" s="7"/>
      <c r="D3" s="7"/>
      <c r="E3" s="7"/>
      <c r="F3" s="7"/>
      <c r="G3" s="7"/>
      <c r="H3" s="7"/>
      <c r="I3" s="7"/>
      <c r="J3" s="7"/>
    </row>
    <row r="4" spans="1:62" ht="4.9000000000000004" customHeight="1" x14ac:dyDescent="0.2">
      <c r="A4" s="4"/>
      <c r="B4" s="7"/>
      <c r="C4" s="7"/>
      <c r="D4" s="7"/>
      <c r="E4" s="7"/>
      <c r="F4" s="7"/>
      <c r="G4" s="7"/>
      <c r="H4" s="7"/>
      <c r="I4" s="7"/>
      <c r="J4" s="7"/>
    </row>
    <row r="5" spans="1:62" x14ac:dyDescent="0.2">
      <c r="A5" s="20" t="str">
        <f>IF(desc!$B$1=1,desc!$A$11,IF(desc!$B$1=2,desc!$B$11,IF(desc!$B$1=3,desc!$C$11,desc!$D$11)))</f>
        <v xml:space="preserve">Nombre de contrats selon le type d'offre au 31.12 </v>
      </c>
      <c r="B5" s="17">
        <v>2007</v>
      </c>
      <c r="C5" s="17">
        <v>2008</v>
      </c>
      <c r="D5" s="17">
        <v>2009</v>
      </c>
      <c r="E5" s="17">
        <v>2010</v>
      </c>
      <c r="F5" s="17">
        <v>2011</v>
      </c>
      <c r="G5" s="17">
        <v>2012</v>
      </c>
      <c r="H5" s="17">
        <v>2013</v>
      </c>
      <c r="I5" s="17">
        <v>2014</v>
      </c>
      <c r="J5" s="17">
        <v>2015</v>
      </c>
      <c r="K5" s="17">
        <v>2016</v>
      </c>
      <c r="L5" s="17">
        <v>2017</v>
      </c>
      <c r="N5" s="5" t="str">
        <f>IF(desc!$B$1=1,desc!$A$35,IF(desc!$B$1=2,desc!$B$35,IF(desc!$B$1=3,desc!$C$35,desc!$D$35)))</f>
        <v>Var. 16-17</v>
      </c>
    </row>
    <row r="6" spans="1:62" ht="13.15" customHeight="1" x14ac:dyDescent="0.2">
      <c r="A6" s="21" t="str">
        <f>IF(desc!$B$1=1,desc!$A$12,IF(desc!$B$1=2,desc!$B$12,IF(desc!$B$1=3,desc!$C$12,desc!$D$12)))</f>
        <v>Double play sur réseau fixe</v>
      </c>
      <c r="B6" s="36"/>
      <c r="C6" s="36"/>
      <c r="D6" s="36"/>
      <c r="E6" s="36"/>
      <c r="F6" s="36"/>
      <c r="G6" s="37"/>
      <c r="H6" s="37"/>
      <c r="I6" s="37"/>
      <c r="J6" s="37"/>
      <c r="K6" s="37"/>
      <c r="L6" s="37"/>
      <c r="N6" s="18"/>
    </row>
    <row r="7" spans="1:62" ht="13.15" customHeight="1" x14ac:dyDescent="0.2">
      <c r="A7" s="22" t="str">
        <f>IF(desc!$B$1=1,desc!$A$13,IF(desc!$B$1=2,desc!$B$13,IF(desc!$B$1=3,desc!$C$13,desc!$D$13)))</f>
        <v>Téléphonie fixe + Internet Large bande</v>
      </c>
      <c r="B7" s="36">
        <v>197899</v>
      </c>
      <c r="C7" s="36">
        <v>377477</v>
      </c>
      <c r="D7" s="36">
        <v>484326</v>
      </c>
      <c r="E7" s="36">
        <v>571670</v>
      </c>
      <c r="F7" s="36">
        <v>586631</v>
      </c>
      <c r="G7" s="37">
        <v>538021</v>
      </c>
      <c r="H7" s="37">
        <v>544109</v>
      </c>
      <c r="I7" s="37">
        <v>458906</v>
      </c>
      <c r="J7" s="37">
        <v>418134</v>
      </c>
      <c r="K7" s="37">
        <v>370518</v>
      </c>
      <c r="L7" s="37">
        <v>373809</v>
      </c>
      <c r="M7" s="32"/>
      <c r="N7" s="18">
        <f>(L7-K7)/K7</f>
        <v>8.8821595711949218E-3</v>
      </c>
      <c r="O7" s="43"/>
    </row>
    <row r="8" spans="1:62" ht="13.15" customHeight="1" x14ac:dyDescent="0.2">
      <c r="A8" s="22" t="str">
        <f>IF(desc!$B$1=1,desc!$A$14,IF(desc!$B$1=2,desc!$B$14,IF(desc!$B$1=3,desc!$C$14,desc!$D$14)))</f>
        <v>Internet Large bande + Télévision</v>
      </c>
      <c r="B8" s="36">
        <v>53842</v>
      </c>
      <c r="C8" s="36">
        <v>59306</v>
      </c>
      <c r="D8" s="36">
        <v>74862</v>
      </c>
      <c r="E8" s="36">
        <v>241911</v>
      </c>
      <c r="F8" s="36">
        <v>251096</v>
      </c>
      <c r="G8" s="37">
        <v>233542</v>
      </c>
      <c r="H8" s="37">
        <v>295422</v>
      </c>
      <c r="I8" s="37">
        <v>398401</v>
      </c>
      <c r="J8" s="37">
        <v>474750</v>
      </c>
      <c r="K8" s="37">
        <v>494270</v>
      </c>
      <c r="L8" s="37">
        <v>449285</v>
      </c>
      <c r="M8" s="32"/>
      <c r="N8" s="18">
        <f t="shared" ref="N8:N23" si="0">(L8-K8)/K8</f>
        <v>-9.1013009084103827E-2</v>
      </c>
    </row>
    <row r="9" spans="1:62" ht="13.15" customHeight="1" x14ac:dyDescent="0.2">
      <c r="A9" s="22" t="str">
        <f>IF(desc!$B$1=1,desc!$A$15,IF(desc!$B$1=2,desc!$B$15,IF(desc!$B$1=3,desc!$C$15,desc!$D$15)))</f>
        <v>Téléphonie fixe + Télévision</v>
      </c>
      <c r="B9" s="41">
        <v>31370</v>
      </c>
      <c r="C9" s="41">
        <v>32406</v>
      </c>
      <c r="D9" s="41">
        <v>38180</v>
      </c>
      <c r="E9" s="41">
        <v>41580</v>
      </c>
      <c r="F9" s="41">
        <v>48707</v>
      </c>
      <c r="G9" s="42">
        <v>39357</v>
      </c>
      <c r="H9" s="42">
        <v>23818</v>
      </c>
      <c r="I9" s="42">
        <v>6450</v>
      </c>
      <c r="J9" s="42">
        <v>16210</v>
      </c>
      <c r="K9" s="42">
        <v>17195</v>
      </c>
      <c r="L9" s="42">
        <v>7023</v>
      </c>
      <c r="M9" s="32"/>
      <c r="N9" s="18">
        <f t="shared" si="0"/>
        <v>-0.59156731608025592</v>
      </c>
    </row>
    <row r="10" spans="1:62" ht="13.15" customHeight="1" x14ac:dyDescent="0.2">
      <c r="A10" s="21" t="str">
        <f>IF(desc!$B$1=1,desc!$A$16,IF(desc!$B$1=2,desc!$B$16,IF(desc!$B$1=3,desc!$C$16,desc!$D$16)))</f>
        <v>Triple play sur réseau fixe</v>
      </c>
      <c r="B10" s="41"/>
      <c r="C10" s="41"/>
      <c r="D10" s="41"/>
      <c r="E10" s="41"/>
      <c r="F10" s="41"/>
      <c r="G10" s="42"/>
      <c r="H10" s="42"/>
      <c r="I10" s="42"/>
      <c r="J10" s="42"/>
      <c r="K10" s="42"/>
      <c r="L10" s="42"/>
      <c r="M10" s="40"/>
      <c r="N10" s="18"/>
    </row>
    <row r="11" spans="1:62" s="9" customFormat="1" ht="13.15" customHeight="1" x14ac:dyDescent="0.2">
      <c r="A11" s="22" t="str">
        <f>IF(desc!$B$1=1,desc!$A$17,IF(desc!$B$1=2,desc!$B$17,IF(desc!$B$1=3,desc!$C$17,desc!$D$17)))</f>
        <v>Téléphonie fixe + Internet Large bande + Télévision</v>
      </c>
      <c r="B11" s="41">
        <v>81586</v>
      </c>
      <c r="C11" s="41">
        <v>85417</v>
      </c>
      <c r="D11" s="41">
        <v>136082</v>
      </c>
      <c r="E11" s="41">
        <v>510588</v>
      </c>
      <c r="F11" s="41">
        <v>688969</v>
      </c>
      <c r="G11" s="42">
        <v>855306</v>
      </c>
      <c r="H11" s="42">
        <v>1074199</v>
      </c>
      <c r="I11" s="42">
        <v>1220491</v>
      </c>
      <c r="J11" s="42">
        <v>1371291</v>
      </c>
      <c r="K11" s="42">
        <v>1470854</v>
      </c>
      <c r="L11" s="42">
        <v>1382967</v>
      </c>
      <c r="M11" s="32"/>
      <c r="N11" s="18">
        <f t="shared" si="0"/>
        <v>-5.9752361553220106E-2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3.15" customHeight="1" x14ac:dyDescent="0.2">
      <c r="A12" s="23" t="str">
        <f>IF(desc!$B$1=1,desc!$A18,IF(desc!$B$1=2,desc!$B18,IF(desc!$B$1=3,desc!$C18,desc!$D18)))</f>
        <v>Double play sur réseau mobile</v>
      </c>
      <c r="B12" s="41"/>
      <c r="C12" s="41"/>
      <c r="D12" s="41"/>
      <c r="E12" s="41"/>
      <c r="F12" s="41"/>
      <c r="G12" s="42"/>
      <c r="H12" s="42"/>
      <c r="I12" s="42"/>
      <c r="J12" s="42"/>
      <c r="K12" s="42"/>
      <c r="L12" s="42"/>
      <c r="M12" s="32"/>
      <c r="N12" s="18"/>
    </row>
    <row r="13" spans="1:62" ht="13.15" customHeight="1" x14ac:dyDescent="0.2">
      <c r="A13" s="24" t="str">
        <f>IF(desc!$B$1=1,desc!$A19,IF(desc!$B$1=2,desc!$B19,IF(desc!$B$1=3,desc!$C19,desc!$D19)))</f>
        <v>Téléphonie + télévision</v>
      </c>
      <c r="B13" s="41" t="s">
        <v>38</v>
      </c>
      <c r="C13" s="41" t="s">
        <v>38</v>
      </c>
      <c r="D13" s="41" t="s">
        <v>38</v>
      </c>
      <c r="E13" s="41">
        <v>71757</v>
      </c>
      <c r="F13" s="41">
        <v>50851</v>
      </c>
      <c r="G13" s="42">
        <v>40559</v>
      </c>
      <c r="H13" s="42">
        <v>34668</v>
      </c>
      <c r="I13" s="42">
        <v>28436</v>
      </c>
      <c r="J13" s="42">
        <v>85053</v>
      </c>
      <c r="K13" s="42">
        <v>19799</v>
      </c>
      <c r="L13" s="42">
        <v>29399</v>
      </c>
      <c r="M13" s="32"/>
      <c r="N13" s="18">
        <f t="shared" si="0"/>
        <v>0.48487297338249408</v>
      </c>
    </row>
    <row r="14" spans="1:62" ht="13.15" customHeight="1" x14ac:dyDescent="0.2">
      <c r="A14" s="24" t="str">
        <f>IF(desc!$B$1=1,desc!$A20,IF(desc!$B$1=2,desc!$B20,IF(desc!$B$1=3,desc!$C20,desc!$D20)))</f>
        <v>Internet large bande + téléphonie</v>
      </c>
      <c r="B14" s="41" t="s">
        <v>38</v>
      </c>
      <c r="C14" s="41" t="s">
        <v>38</v>
      </c>
      <c r="D14" s="41" t="s">
        <v>38</v>
      </c>
      <c r="E14" s="41">
        <v>145709</v>
      </c>
      <c r="F14" s="41">
        <v>176740</v>
      </c>
      <c r="G14" s="42">
        <v>196093</v>
      </c>
      <c r="H14" s="42">
        <v>824954</v>
      </c>
      <c r="I14" s="42">
        <v>2175035</v>
      </c>
      <c r="J14" s="42">
        <v>1971084</v>
      </c>
      <c r="K14" s="42">
        <v>1794745</v>
      </c>
      <c r="L14" s="42">
        <v>1810966</v>
      </c>
      <c r="M14" s="32"/>
      <c r="N14" s="18">
        <f t="shared" si="0"/>
        <v>9.0380527595842301E-3</v>
      </c>
    </row>
    <row r="15" spans="1:62" ht="13.15" customHeight="1" x14ac:dyDescent="0.2">
      <c r="A15" s="24" t="str">
        <f>IF(desc!$B$1=1,desc!$A21,IF(desc!$B$1=2,desc!$B21,IF(desc!$B$1=3,desc!$C21,desc!$D21)))</f>
        <v>Internet large bande + télévision</v>
      </c>
      <c r="B15" s="41" t="s">
        <v>38</v>
      </c>
      <c r="C15" s="41" t="s">
        <v>38</v>
      </c>
      <c r="D15" s="41" t="s">
        <v>38</v>
      </c>
      <c r="E15" s="41">
        <v>0</v>
      </c>
      <c r="F15" s="41">
        <v>436</v>
      </c>
      <c r="G15" s="42">
        <v>0</v>
      </c>
      <c r="H15" s="42">
        <v>18</v>
      </c>
      <c r="I15" s="42">
        <v>9</v>
      </c>
      <c r="J15" s="42">
        <v>27</v>
      </c>
      <c r="K15" s="42">
        <v>58</v>
      </c>
      <c r="L15" s="42">
        <v>85</v>
      </c>
      <c r="M15" s="32"/>
      <c r="N15" s="18">
        <f t="shared" si="0"/>
        <v>0.46551724137931033</v>
      </c>
    </row>
    <row r="16" spans="1:62" ht="13.15" customHeight="1" x14ac:dyDescent="0.2">
      <c r="A16" s="25" t="str">
        <f>IF(desc!$B$1=1,desc!$A22,IF(desc!$B$1=2,desc!$B22,IF(desc!$B$1=3,desc!$C22,desc!$D22)))</f>
        <v>Triple play sur réseau mobile</v>
      </c>
      <c r="B16" s="41"/>
      <c r="C16" s="41"/>
      <c r="D16" s="41"/>
      <c r="E16" s="41"/>
      <c r="F16" s="41"/>
      <c r="G16" s="42"/>
      <c r="H16" s="42"/>
      <c r="I16" s="42"/>
      <c r="J16" s="42"/>
      <c r="K16" s="42"/>
      <c r="L16" s="42"/>
      <c r="M16" s="32"/>
      <c r="N16" s="18"/>
    </row>
    <row r="17" spans="1:14" ht="13.15" customHeight="1" x14ac:dyDescent="0.2">
      <c r="A17" s="24" t="str">
        <f>IF(desc!$B$1=1,desc!$A23,IF(desc!$B$1=2,desc!$B23,IF(desc!$B$1=3,desc!$C23,desc!$D23)))</f>
        <v>Téléphonie + Internet  large bande + télévision</v>
      </c>
      <c r="B17" s="41" t="s">
        <v>38</v>
      </c>
      <c r="C17" s="41" t="s">
        <v>38</v>
      </c>
      <c r="D17" s="41" t="s">
        <v>38</v>
      </c>
      <c r="E17" s="41">
        <v>14</v>
      </c>
      <c r="F17" s="41">
        <v>317</v>
      </c>
      <c r="G17" s="42">
        <v>3820</v>
      </c>
      <c r="H17" s="42">
        <v>35909</v>
      </c>
      <c r="I17" s="42">
        <v>83104</v>
      </c>
      <c r="J17" s="42">
        <v>145811</v>
      </c>
      <c r="K17" s="42">
        <v>207508</v>
      </c>
      <c r="L17" s="42">
        <v>115975</v>
      </c>
      <c r="M17" s="32"/>
      <c r="N17" s="18">
        <f t="shared" si="0"/>
        <v>-0.44110588507431037</v>
      </c>
    </row>
    <row r="18" spans="1:14" ht="13.15" customHeight="1" x14ac:dyDescent="0.2">
      <c r="A18" s="25" t="str">
        <f>IF(desc!$B$1=1,desc!$A24,IF(desc!$B$1=2,desc!$B24,IF(desc!$B$1=3,desc!$C24,desc!$D24)))</f>
        <v>Offres groupées sur réseaux fixe et mobile</v>
      </c>
      <c r="B18" s="41"/>
      <c r="C18" s="41"/>
      <c r="D18" s="41"/>
      <c r="E18" s="41"/>
      <c r="F18" s="41"/>
      <c r="G18" s="42"/>
      <c r="H18" s="42"/>
      <c r="I18" s="42"/>
      <c r="J18" s="42"/>
      <c r="K18" s="42"/>
      <c r="L18" s="42"/>
      <c r="M18" s="32"/>
      <c r="N18" s="18"/>
    </row>
    <row r="19" spans="1:14" ht="13.15" customHeight="1" x14ac:dyDescent="0.2">
      <c r="A19" s="24" t="str">
        <f>IF(desc!$B$1=1,desc!$A25,IF(desc!$B$1=2,desc!$B25,IF(desc!$B$1=3,desc!$C25,desc!$D25)))</f>
        <v>Téléphonie fixe + Téléphonie mobile</v>
      </c>
      <c r="B19" s="41">
        <v>61776</v>
      </c>
      <c r="C19" s="41">
        <v>52222</v>
      </c>
      <c r="D19" s="41">
        <v>76189</v>
      </c>
      <c r="E19" s="41">
        <v>56298</v>
      </c>
      <c r="F19" s="41">
        <v>40112</v>
      </c>
      <c r="G19" s="42">
        <v>30147</v>
      </c>
      <c r="H19" s="42">
        <v>21954</v>
      </c>
      <c r="I19" s="42">
        <v>16144</v>
      </c>
      <c r="J19" s="42">
        <v>14860</v>
      </c>
      <c r="K19" s="42">
        <v>8414</v>
      </c>
      <c r="L19" s="42">
        <v>6025</v>
      </c>
      <c r="M19" s="32"/>
      <c r="N19" s="18">
        <f t="shared" si="0"/>
        <v>-0.28393154266698362</v>
      </c>
    </row>
    <row r="20" spans="1:14" ht="13.15" customHeight="1" x14ac:dyDescent="0.2">
      <c r="A20" s="24" t="str">
        <f>IF(desc!$B$1=1,desc!$A26,IF(desc!$B$1=2,desc!$B26,IF(desc!$B$1=3,desc!$C26,desc!$D26)))</f>
        <v>Téléphonie mobile + Internet large bande</v>
      </c>
      <c r="B20" s="41" t="s">
        <v>38</v>
      </c>
      <c r="C20" s="41" t="s">
        <v>38</v>
      </c>
      <c r="D20" s="41" t="s">
        <v>38</v>
      </c>
      <c r="E20" s="41">
        <v>814</v>
      </c>
      <c r="F20" s="41">
        <v>1050</v>
      </c>
      <c r="G20" s="42">
        <v>26678</v>
      </c>
      <c r="H20" s="42">
        <v>43508</v>
      </c>
      <c r="I20" s="42">
        <v>51196</v>
      </c>
      <c r="J20" s="42">
        <v>41851</v>
      </c>
      <c r="K20" s="42">
        <v>26270</v>
      </c>
      <c r="L20" s="42">
        <v>7623</v>
      </c>
      <c r="M20" s="32"/>
      <c r="N20" s="18">
        <f t="shared" si="0"/>
        <v>-0.70982108869432814</v>
      </c>
    </row>
    <row r="21" spans="1:14" ht="26.45" customHeight="1" x14ac:dyDescent="0.2">
      <c r="A21" s="24" t="str">
        <f>IF(desc!$B$1=1,desc!$A27,IF(desc!$B$1=2,desc!$B27,IF(desc!$B$1=3,desc!$C27,desc!$D27)))</f>
        <v>Téléphonie fixe + Internet large bande fixe + télévision fixe + téléphonie mobile + Internet large bande mobile</v>
      </c>
      <c r="B21" s="41" t="s">
        <v>37</v>
      </c>
      <c r="C21" s="41" t="s">
        <v>37</v>
      </c>
      <c r="D21" s="41" t="s">
        <v>37</v>
      </c>
      <c r="E21" s="41" t="s">
        <v>37</v>
      </c>
      <c r="F21" s="41" t="s">
        <v>37</v>
      </c>
      <c r="G21" s="42" t="s">
        <v>37</v>
      </c>
      <c r="H21" s="42" t="s">
        <v>37</v>
      </c>
      <c r="I21" s="42">
        <v>255568</v>
      </c>
      <c r="J21" s="42">
        <v>304427</v>
      </c>
      <c r="K21" s="42">
        <v>375978</v>
      </c>
      <c r="L21" s="42">
        <v>280879</v>
      </c>
      <c r="M21" s="32"/>
      <c r="N21" s="18">
        <f t="shared" si="0"/>
        <v>-0.25293767188505711</v>
      </c>
    </row>
    <row r="22" spans="1:14" ht="13.15" customHeight="1" x14ac:dyDescent="0.2">
      <c r="A22" s="25" t="str">
        <f>IF(desc!$B$1=1,desc!$A28,IF(desc!$B$1=2,desc!$B28,IF(desc!$B$1=3,desc!$C28,desc!$D28)))</f>
        <v>Autres offres</v>
      </c>
      <c r="B22" s="36"/>
      <c r="C22" s="36"/>
      <c r="D22" s="36"/>
      <c r="E22" s="36"/>
      <c r="F22" s="36"/>
      <c r="G22" s="37"/>
      <c r="H22" s="37"/>
      <c r="I22" s="37"/>
      <c r="J22" s="37"/>
      <c r="K22" s="37"/>
      <c r="L22" s="37"/>
      <c r="M22" s="32"/>
      <c r="N22" s="18"/>
    </row>
    <row r="23" spans="1:14" ht="13.15" customHeight="1" x14ac:dyDescent="0.2">
      <c r="A23" s="26" t="str">
        <f>IF(desc!$B$1=1,desc!$A29,IF(desc!$B$1=2,desc!$B29,IF(desc!$B$1=3,desc!$C29,desc!$D29)))</f>
        <v>Nombre de contrats pour d’autres offres</v>
      </c>
      <c r="B23" s="38">
        <v>11971</v>
      </c>
      <c r="C23" s="38">
        <v>49203</v>
      </c>
      <c r="D23" s="38">
        <v>76206</v>
      </c>
      <c r="E23" s="38">
        <v>100</v>
      </c>
      <c r="F23" s="38">
        <v>53064</v>
      </c>
      <c r="G23" s="39">
        <v>139693</v>
      </c>
      <c r="H23" s="39">
        <v>208749</v>
      </c>
      <c r="I23" s="39">
        <v>4079</v>
      </c>
      <c r="J23" s="39">
        <v>35131</v>
      </c>
      <c r="K23" s="39">
        <v>86131</v>
      </c>
      <c r="L23" s="39">
        <v>788346</v>
      </c>
      <c r="M23" s="32"/>
      <c r="N23" s="18">
        <f t="shared" si="0"/>
        <v>8.1528717883224395</v>
      </c>
    </row>
    <row r="24" spans="1:14" x14ac:dyDescent="0.2">
      <c r="A24" s="27" t="str">
        <f>IF(desc!$B$1=1,desc!$A30,IF(desc!$B$1=2,desc!$B30,IF(desc!$B$1=3,desc!$C30,desc!$D30)))</f>
        <v>Notes:</v>
      </c>
    </row>
    <row r="25" spans="1:14" x14ac:dyDescent="0.2">
      <c r="A25" s="27" t="str">
        <f>IF(desc!$B$1=1,desc!$A31,IF(desc!$B$1=2,desc!$B31,IF(desc!$B$1=3,desc!$C31,desc!$D31)))</f>
        <v>a) Cette information n'était pas collectée avant la statistique 2010</v>
      </c>
    </row>
    <row r="26" spans="1:14" x14ac:dyDescent="0.2">
      <c r="A26" s="27" t="str">
        <f>IF(desc!$B$1=1,desc!$A32,IF(desc!$B$1=2,desc!$B32,IF(desc!$B$1=3,desc!$C32,desc!$D32)))</f>
        <v>b) Cette information n'était pas collectée avant la statistique 2014</v>
      </c>
    </row>
    <row r="27" spans="1:14" ht="4.9000000000000004" customHeight="1" x14ac:dyDescent="0.2">
      <c r="A27" s="27"/>
    </row>
    <row r="28" spans="1:14" x14ac:dyDescent="0.2">
      <c r="A28" s="27" t="str">
        <f>IF(desc!$B$1=1,desc!$A33,IF(desc!$B$1=2,desc!$B33,IF(desc!$B$1=3,desc!$C33,desc!$D33)))</f>
        <v>Remarque:</v>
      </c>
    </row>
    <row r="29" spans="1:14" ht="35.450000000000003" customHeight="1" x14ac:dyDescent="0.2">
      <c r="A29" s="31" t="str">
        <f>IF(desc!$B$1=1,desc!$A34,IF(desc!$B$1=2,desc!$B34,IF(desc!$B$1=3,desc!$C34,desc!$D34)))</f>
        <v>Les services annoncés dans cette partie ont déjà été annoncés, en un premier temps, dans les parties concernées. Par exemple: Les abonnés à la téléphonie fixe contenus dans le tableau SG-1 sont déjà dans le tableau SF1A.</v>
      </c>
    </row>
    <row r="31" spans="1:14" x14ac:dyDescent="0.2">
      <c r="C31" s="32"/>
    </row>
    <row r="37" spans="3:3" x14ac:dyDescent="0.2">
      <c r="C37" s="32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D35"/>
  <sheetViews>
    <sheetView topLeftCell="A4" workbookViewId="0">
      <selection activeCell="D35" sqref="D35"/>
    </sheetView>
  </sheetViews>
  <sheetFormatPr baseColWidth="10" defaultRowHeight="12.75" x14ac:dyDescent="0.2"/>
  <sheetData>
    <row r="1" spans="1:4" x14ac:dyDescent="0.2">
      <c r="A1" s="1" t="s">
        <v>4</v>
      </c>
      <c r="B1" s="1">
        <v>2</v>
      </c>
      <c r="C1" s="1">
        <v>1</v>
      </c>
      <c r="D1" s="1" t="s">
        <v>5</v>
      </c>
    </row>
    <row r="2" spans="1:4" x14ac:dyDescent="0.2">
      <c r="A2" s="1"/>
      <c r="B2" s="1"/>
      <c r="C2" s="1">
        <v>2</v>
      </c>
      <c r="D2" s="1" t="s">
        <v>6</v>
      </c>
    </row>
    <row r="3" spans="1:4" x14ac:dyDescent="0.2">
      <c r="A3" s="1"/>
      <c r="B3" s="1"/>
      <c r="C3" s="1">
        <v>3</v>
      </c>
      <c r="D3" s="1" t="s">
        <v>7</v>
      </c>
    </row>
    <row r="4" spans="1:4" x14ac:dyDescent="0.2">
      <c r="A4" s="1"/>
      <c r="B4" s="1"/>
      <c r="C4" s="1">
        <v>4</v>
      </c>
      <c r="D4" s="1" t="s">
        <v>8</v>
      </c>
    </row>
    <row r="5" spans="1:4" x14ac:dyDescent="0.2">
      <c r="A5" s="1" t="s">
        <v>9</v>
      </c>
      <c r="B5" s="1" t="s">
        <v>10</v>
      </c>
      <c r="C5" s="1" t="s">
        <v>11</v>
      </c>
      <c r="D5" s="1" t="s">
        <v>12</v>
      </c>
    </row>
    <row r="6" spans="1:4" x14ac:dyDescent="0.2">
      <c r="A6" t="s">
        <v>41</v>
      </c>
      <c r="B6" t="s">
        <v>14</v>
      </c>
      <c r="C6" t="s">
        <v>68</v>
      </c>
      <c r="D6" s="1" t="s">
        <v>93</v>
      </c>
    </row>
    <row r="7" spans="1:4" x14ac:dyDescent="0.2">
      <c r="A7" s="1" t="s">
        <v>118</v>
      </c>
      <c r="B7" s="1" t="s">
        <v>119</v>
      </c>
      <c r="C7" s="1" t="s">
        <v>120</v>
      </c>
      <c r="D7" s="1" t="s">
        <v>121</v>
      </c>
    </row>
    <row r="8" spans="1:4" x14ac:dyDescent="0.2">
      <c r="A8" s="2" t="s">
        <v>122</v>
      </c>
      <c r="B8" s="2" t="s">
        <v>15</v>
      </c>
      <c r="C8" s="2" t="s">
        <v>70</v>
      </c>
      <c r="D8" s="2" t="s">
        <v>94</v>
      </c>
    </row>
    <row r="9" spans="1:4" x14ac:dyDescent="0.2">
      <c r="A9" s="2" t="s">
        <v>42</v>
      </c>
      <c r="B9" s="2" t="s">
        <v>17</v>
      </c>
      <c r="C9" s="2" t="s">
        <v>69</v>
      </c>
      <c r="D9" s="2" t="s">
        <v>95</v>
      </c>
    </row>
    <row r="10" spans="1:4" x14ac:dyDescent="0.2">
      <c r="A10" t="s">
        <v>43</v>
      </c>
      <c r="B10" s="2" t="s">
        <v>16</v>
      </c>
      <c r="C10" s="2" t="s">
        <v>71</v>
      </c>
      <c r="D10" s="2" t="s">
        <v>96</v>
      </c>
    </row>
    <row r="11" spans="1:4" x14ac:dyDescent="0.2">
      <c r="A11" t="s">
        <v>44</v>
      </c>
      <c r="B11" s="2" t="s">
        <v>18</v>
      </c>
      <c r="C11" s="2" t="s">
        <v>72</v>
      </c>
      <c r="D11" s="2" t="s">
        <v>97</v>
      </c>
    </row>
    <row r="12" spans="1:4" x14ac:dyDescent="0.2">
      <c r="A12" s="2" t="s">
        <v>49</v>
      </c>
      <c r="B12" s="2" t="s">
        <v>19</v>
      </c>
      <c r="C12" s="2" t="s">
        <v>73</v>
      </c>
      <c r="D12" s="2" t="s">
        <v>98</v>
      </c>
    </row>
    <row r="13" spans="1:4" x14ac:dyDescent="0.2">
      <c r="A13" s="2" t="s">
        <v>51</v>
      </c>
      <c r="B13" s="2" t="s">
        <v>20</v>
      </c>
      <c r="C13" s="2" t="s">
        <v>75</v>
      </c>
      <c r="D13" s="2" t="s">
        <v>99</v>
      </c>
    </row>
    <row r="14" spans="1:4" x14ac:dyDescent="0.2">
      <c r="A14" s="2" t="s">
        <v>52</v>
      </c>
      <c r="B14" s="2" t="s">
        <v>21</v>
      </c>
      <c r="C14" s="2" t="s">
        <v>76</v>
      </c>
      <c r="D14" s="2" t="s">
        <v>101</v>
      </c>
    </row>
    <row r="15" spans="1:4" x14ac:dyDescent="0.2">
      <c r="A15" s="2" t="s">
        <v>53</v>
      </c>
      <c r="B15" s="2" t="s">
        <v>22</v>
      </c>
      <c r="C15" s="2" t="s">
        <v>77</v>
      </c>
      <c r="D15" s="2" t="s">
        <v>102</v>
      </c>
    </row>
    <row r="16" spans="1:4" x14ac:dyDescent="0.2">
      <c r="A16" s="2" t="s">
        <v>50</v>
      </c>
      <c r="B16" s="2" t="s">
        <v>23</v>
      </c>
      <c r="C16" s="2" t="s">
        <v>74</v>
      </c>
      <c r="D16" s="2" t="s">
        <v>100</v>
      </c>
    </row>
    <row r="17" spans="1:4" x14ac:dyDescent="0.2">
      <c r="A17" s="2" t="s">
        <v>54</v>
      </c>
      <c r="B17" s="2" t="s">
        <v>24</v>
      </c>
      <c r="C17" s="2" t="s">
        <v>78</v>
      </c>
      <c r="D17" s="2" t="s">
        <v>103</v>
      </c>
    </row>
    <row r="18" spans="1:4" x14ac:dyDescent="0.2">
      <c r="A18" s="2" t="s">
        <v>55</v>
      </c>
      <c r="B18" s="2" t="s">
        <v>25</v>
      </c>
      <c r="C18" s="2" t="s">
        <v>79</v>
      </c>
      <c r="D18" s="2" t="s">
        <v>104</v>
      </c>
    </row>
    <row r="19" spans="1:4" x14ac:dyDescent="0.2">
      <c r="A19" s="2" t="s">
        <v>56</v>
      </c>
      <c r="B19" s="2" t="s">
        <v>26</v>
      </c>
      <c r="C19" s="2" t="s">
        <v>80</v>
      </c>
      <c r="D19" s="2" t="s">
        <v>105</v>
      </c>
    </row>
    <row r="20" spans="1:4" x14ac:dyDescent="0.2">
      <c r="A20" s="2" t="s">
        <v>57</v>
      </c>
      <c r="B20" s="2" t="s">
        <v>27</v>
      </c>
      <c r="C20" s="2" t="s">
        <v>81</v>
      </c>
      <c r="D20" s="2" t="s">
        <v>106</v>
      </c>
    </row>
    <row r="21" spans="1:4" x14ac:dyDescent="0.2">
      <c r="A21" s="2" t="s">
        <v>52</v>
      </c>
      <c r="B21" s="2" t="s">
        <v>28</v>
      </c>
      <c r="C21" s="2" t="s">
        <v>76</v>
      </c>
      <c r="D21" s="2" t="s">
        <v>101</v>
      </c>
    </row>
    <row r="22" spans="1:4" x14ac:dyDescent="0.2">
      <c r="A22" s="2" t="s">
        <v>58</v>
      </c>
      <c r="B22" s="2" t="s">
        <v>29</v>
      </c>
      <c r="C22" s="2" t="s">
        <v>82</v>
      </c>
      <c r="D22" s="2" t="s">
        <v>107</v>
      </c>
    </row>
    <row r="23" spans="1:4" x14ac:dyDescent="0.2">
      <c r="A23" s="2" t="s">
        <v>59</v>
      </c>
      <c r="B23" s="2" t="s">
        <v>34</v>
      </c>
      <c r="C23" s="2" t="s">
        <v>83</v>
      </c>
      <c r="D23" s="2" t="s">
        <v>108</v>
      </c>
    </row>
    <row r="24" spans="1:4" x14ac:dyDescent="0.2">
      <c r="A24" s="2" t="s">
        <v>60</v>
      </c>
      <c r="B24" s="2" t="s">
        <v>30</v>
      </c>
      <c r="C24" s="2" t="s">
        <v>84</v>
      </c>
      <c r="D24" s="2" t="s">
        <v>109</v>
      </c>
    </row>
    <row r="25" spans="1:4" x14ac:dyDescent="0.2">
      <c r="A25" s="2" t="s">
        <v>61</v>
      </c>
      <c r="B25" s="2" t="s">
        <v>31</v>
      </c>
      <c r="C25" s="2" t="s">
        <v>85</v>
      </c>
      <c r="D25" s="2" t="s">
        <v>110</v>
      </c>
    </row>
    <row r="26" spans="1:4" x14ac:dyDescent="0.2">
      <c r="A26" s="2" t="s">
        <v>62</v>
      </c>
      <c r="B26" s="2" t="s">
        <v>35</v>
      </c>
      <c r="C26" s="2" t="s">
        <v>86</v>
      </c>
      <c r="D26" s="2" t="s">
        <v>111</v>
      </c>
    </row>
    <row r="27" spans="1:4" x14ac:dyDescent="0.2">
      <c r="A27" s="2" t="s">
        <v>63</v>
      </c>
      <c r="B27" s="2" t="s">
        <v>36</v>
      </c>
      <c r="C27" s="2" t="s">
        <v>87</v>
      </c>
      <c r="D27" s="2" t="s">
        <v>112</v>
      </c>
    </row>
    <row r="28" spans="1:4" x14ac:dyDescent="0.2">
      <c r="A28" s="2" t="s">
        <v>64</v>
      </c>
      <c r="B28" s="2" t="s">
        <v>32</v>
      </c>
      <c r="C28" s="2" t="s">
        <v>88</v>
      </c>
      <c r="D28" s="2" t="s">
        <v>113</v>
      </c>
    </row>
    <row r="29" spans="1:4" x14ac:dyDescent="0.2">
      <c r="A29" s="2" t="s">
        <v>65</v>
      </c>
      <c r="B29" s="2" t="s">
        <v>33</v>
      </c>
      <c r="C29" s="2" t="s">
        <v>89</v>
      </c>
      <c r="D29" s="2" t="s">
        <v>114</v>
      </c>
    </row>
    <row r="30" spans="1:4" x14ac:dyDescent="0.2">
      <c r="A30" s="2" t="s">
        <v>126</v>
      </c>
      <c r="B30" s="2" t="s">
        <v>13</v>
      </c>
      <c r="C30" s="2" t="s">
        <v>123</v>
      </c>
      <c r="D30" s="2" t="s">
        <v>13</v>
      </c>
    </row>
    <row r="31" spans="1:4" x14ac:dyDescent="0.2">
      <c r="A31" s="2" t="s">
        <v>66</v>
      </c>
      <c r="B31" s="2" t="s">
        <v>39</v>
      </c>
      <c r="C31" s="2" t="s">
        <v>91</v>
      </c>
      <c r="D31" s="2" t="s">
        <v>116</v>
      </c>
    </row>
    <row r="32" spans="1:4" x14ac:dyDescent="0.2">
      <c r="A32" s="2" t="s">
        <v>67</v>
      </c>
      <c r="B32" s="2" t="s">
        <v>40</v>
      </c>
      <c r="C32" s="2" t="s">
        <v>92</v>
      </c>
      <c r="D32" s="2" t="s">
        <v>117</v>
      </c>
    </row>
    <row r="33" spans="1:4" x14ac:dyDescent="0.2">
      <c r="A33" s="30" t="s">
        <v>124</v>
      </c>
      <c r="B33" t="s">
        <v>125</v>
      </c>
      <c r="C33" s="30" t="s">
        <v>90</v>
      </c>
      <c r="D33" s="30" t="s">
        <v>115</v>
      </c>
    </row>
    <row r="34" spans="1:4" x14ac:dyDescent="0.2">
      <c r="A34" s="2" t="s">
        <v>45</v>
      </c>
      <c r="B34" s="2" t="s">
        <v>46</v>
      </c>
      <c r="C34" s="2" t="s">
        <v>47</v>
      </c>
      <c r="D34" s="2" t="s">
        <v>48</v>
      </c>
    </row>
    <row r="35" spans="1:4" x14ac:dyDescent="0.2">
      <c r="A35" s="2" t="s">
        <v>127</v>
      </c>
      <c r="B35" t="s">
        <v>128</v>
      </c>
      <c r="C35" t="s">
        <v>128</v>
      </c>
      <c r="D35" t="s">
        <v>128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Intro</vt:lpstr>
      <vt:lpstr>Tab_SG1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Spiess Sarah BAKOM</dc:creator>
  <cp:lastModifiedBy>Wepfer Elisa Clemence BAKOM</cp:lastModifiedBy>
  <cp:lastPrinted>2017-01-20T10:57:10Z</cp:lastPrinted>
  <dcterms:created xsi:type="dcterms:W3CDTF">2016-10-25T06:43:27Z</dcterms:created>
  <dcterms:modified xsi:type="dcterms:W3CDTF">2019-01-28T08:02:02Z</dcterms:modified>
</cp:coreProperties>
</file>