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uploads\LargeBande\"/>
    </mc:Choice>
  </mc:AlternateContent>
  <bookViews>
    <workbookView xWindow="0" yWindow="0" windowWidth="19200" windowHeight="7100"/>
  </bookViews>
  <sheets>
    <sheet name="Intro" sheetId="1" r:id="rId1"/>
    <sheet name="text_SF7" sheetId="3" r:id="rId2"/>
    <sheet name="Tab_SF7" sheetId="2" r:id="rId3"/>
    <sheet name="Tab_SF7 masqué" sheetId="9" state="hidden" r:id="rId4"/>
    <sheet name="Tab_SF8" sheetId="5" r:id="rId5"/>
    <sheet name="Tab_SF8 masqué" sheetId="10" state="hidden" r:id="rId6"/>
    <sheet name="Tab_SF8PM" sheetId="7" r:id="rId7"/>
    <sheet name="Tab_SF6" sheetId="6" r:id="rId8"/>
    <sheet name="GraphSF7" sheetId="12" r:id="rId9"/>
    <sheet name="GraphSF8" sheetId="11" r:id="rId10"/>
    <sheet name="GraphSF8PM" sheetId="14" r:id="rId11"/>
    <sheet name="desc" sheetId="8" state="veryHidden" r:id="rId12"/>
  </sheets>
  <definedNames>
    <definedName name="_GoBack" localSheetId="5">'Tab_SF8 masqué'!$A$48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0" l="1"/>
  <c r="A55" i="10"/>
  <c r="A55" i="5"/>
  <c r="A27" i="10" l="1"/>
  <c r="A27" i="5"/>
  <c r="N7" i="5"/>
  <c r="N8" i="5"/>
  <c r="N9" i="5"/>
  <c r="N10" i="5"/>
  <c r="N12" i="5"/>
  <c r="N14" i="5"/>
  <c r="N15" i="5"/>
  <c r="N16" i="5"/>
  <c r="N17" i="5"/>
  <c r="N18" i="5"/>
  <c r="N20" i="5"/>
  <c r="N22" i="5"/>
  <c r="N23" i="5"/>
  <c r="N24" i="5"/>
  <c r="N25" i="5"/>
  <c r="N26" i="5"/>
  <c r="N29" i="5"/>
  <c r="N30" i="5"/>
  <c r="N31" i="5"/>
  <c r="N33" i="5"/>
  <c r="N34" i="5"/>
  <c r="N35" i="5"/>
  <c r="N36" i="5"/>
  <c r="N37" i="5"/>
  <c r="N40" i="5"/>
  <c r="N6" i="5"/>
  <c r="A38" i="10" l="1"/>
  <c r="A39" i="10"/>
  <c r="L40" i="10"/>
  <c r="V12" i="9"/>
  <c r="X6" i="2" l="1"/>
  <c r="A54" i="5" l="1"/>
  <c r="A47" i="5"/>
  <c r="A46" i="5"/>
  <c r="A38" i="5"/>
  <c r="A37" i="5"/>
  <c r="A26" i="5"/>
  <c r="A48" i="10"/>
  <c r="R7" i="6"/>
  <c r="R8" i="6"/>
  <c r="R6" i="6"/>
  <c r="N7" i="10"/>
  <c r="N8" i="10"/>
  <c r="N9" i="10"/>
  <c r="N10" i="10"/>
  <c r="N12" i="10"/>
  <c r="N14" i="10"/>
  <c r="N15" i="10"/>
  <c r="N16" i="10"/>
  <c r="N17" i="10"/>
  <c r="N18" i="10"/>
  <c r="N20" i="10"/>
  <c r="N22" i="10"/>
  <c r="N23" i="10"/>
  <c r="N24" i="10"/>
  <c r="N25" i="10"/>
  <c r="N26" i="10"/>
  <c r="N29" i="10"/>
  <c r="N30" i="10"/>
  <c r="N31" i="10"/>
  <c r="N38" i="10"/>
  <c r="N41" i="10"/>
  <c r="N6" i="10"/>
  <c r="N36" i="10"/>
  <c r="N35" i="10"/>
  <c r="N34" i="10"/>
  <c r="N33" i="10"/>
  <c r="N4" i="10"/>
  <c r="X4" i="9"/>
  <c r="X7" i="2"/>
  <c r="X8" i="2"/>
  <c r="X9" i="2"/>
  <c r="X10" i="2"/>
  <c r="X11" i="2"/>
  <c r="X12" i="2"/>
  <c r="X13" i="2"/>
  <c r="X14" i="2"/>
  <c r="K4" i="10" l="1"/>
  <c r="K6" i="10"/>
  <c r="K7" i="10"/>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8" i="10"/>
  <c r="K40" i="10"/>
  <c r="K41" i="10"/>
  <c r="K42" i="10"/>
  <c r="K43" i="10"/>
  <c r="K44" i="10"/>
  <c r="K45" i="10"/>
  <c r="K46" i="10"/>
  <c r="K47" i="10"/>
  <c r="K49" i="10"/>
  <c r="K50" i="10"/>
  <c r="N4" i="5" l="1"/>
  <c r="X4" i="2"/>
  <c r="U4" i="9"/>
  <c r="U6" i="9"/>
  <c r="X6" i="9" s="1"/>
  <c r="U7" i="9"/>
  <c r="X7" i="9" s="1"/>
  <c r="U8" i="9"/>
  <c r="X8" i="9" s="1"/>
  <c r="U9" i="9"/>
  <c r="X9" i="9" s="1"/>
  <c r="U10" i="9"/>
  <c r="X10" i="9" s="1"/>
  <c r="U11" i="9"/>
  <c r="X11" i="9" s="1"/>
  <c r="U13" i="9"/>
  <c r="X13" i="9" s="1"/>
  <c r="U14" i="9"/>
  <c r="X14" i="9" s="1"/>
  <c r="U15" i="9"/>
  <c r="X15" i="9" s="1"/>
  <c r="U12" i="9" l="1"/>
  <c r="X12" i="9" s="1"/>
  <c r="J40" i="10"/>
  <c r="J41" i="10"/>
  <c r="J42" i="10"/>
  <c r="J43" i="10"/>
  <c r="J44" i="10"/>
  <c r="J45" i="10"/>
  <c r="J46" i="10"/>
  <c r="J47" i="10"/>
  <c r="J49" i="10"/>
  <c r="J50" i="10"/>
  <c r="J38" i="10"/>
  <c r="J7" i="10"/>
  <c r="J8" i="10"/>
  <c r="J9" i="10"/>
  <c r="J10" i="10"/>
  <c r="J11" i="10"/>
  <c r="J12" i="10"/>
  <c r="J13" i="10"/>
  <c r="J14" i="10"/>
  <c r="J15" i="10"/>
  <c r="J16" i="10"/>
  <c r="J17" i="10"/>
  <c r="J18" i="10"/>
  <c r="J19" i="10"/>
  <c r="J20" i="10"/>
  <c r="J21" i="10"/>
  <c r="J22" i="10"/>
  <c r="J23" i="10"/>
  <c r="J24" i="10"/>
  <c r="J25" i="10"/>
  <c r="J26" i="10"/>
  <c r="J28" i="10"/>
  <c r="J29" i="10"/>
  <c r="J30" i="10"/>
  <c r="J31" i="10"/>
  <c r="J32" i="10"/>
  <c r="J33" i="10"/>
  <c r="J34" i="10"/>
  <c r="J35" i="10"/>
  <c r="J36" i="10"/>
  <c r="J6" i="10"/>
  <c r="J4" i="10"/>
  <c r="R4" i="6"/>
  <c r="I41" i="10"/>
  <c r="I43" i="10"/>
  <c r="I44" i="10"/>
  <c r="I45" i="10"/>
  <c r="I46" i="10"/>
  <c r="I47" i="10"/>
  <c r="I49" i="10"/>
  <c r="I50" i="10"/>
  <c r="I6" i="10"/>
  <c r="I7" i="10"/>
  <c r="I8" i="10"/>
  <c r="I9" i="10"/>
  <c r="I10" i="10"/>
  <c r="I11" i="10"/>
  <c r="I12" i="10"/>
  <c r="I14" i="10"/>
  <c r="I15" i="10"/>
  <c r="I16" i="10"/>
  <c r="I17" i="10"/>
  <c r="I18" i="10"/>
  <c r="I19" i="10"/>
  <c r="I20" i="10"/>
  <c r="I22" i="10"/>
  <c r="I23" i="10"/>
  <c r="I24" i="10"/>
  <c r="I25" i="10"/>
  <c r="I26" i="10"/>
  <c r="I28" i="10"/>
  <c r="I29" i="10"/>
  <c r="I30" i="10"/>
  <c r="I31" i="10"/>
  <c r="I32" i="10"/>
  <c r="I33" i="10"/>
  <c r="I34" i="10"/>
  <c r="I35" i="10"/>
  <c r="I36" i="10"/>
  <c r="I38" i="10"/>
  <c r="I4" i="10"/>
  <c r="T4" i="9"/>
  <c r="T6" i="9"/>
  <c r="T7" i="9"/>
  <c r="T8" i="9"/>
  <c r="T9" i="9"/>
  <c r="T10" i="9"/>
  <c r="T11" i="9"/>
  <c r="T13" i="9"/>
  <c r="T14" i="9"/>
  <c r="T15" i="9"/>
  <c r="T12" i="9" l="1"/>
  <c r="S15" i="9"/>
  <c r="S14" i="9"/>
  <c r="S13" i="9"/>
  <c r="S11" i="9"/>
  <c r="S10" i="9"/>
  <c r="S9" i="9"/>
  <c r="S8" i="9"/>
  <c r="S7" i="9"/>
  <c r="S6" i="9"/>
  <c r="S4" i="9"/>
  <c r="E120" i="8" l="1"/>
  <c r="E121" i="8"/>
  <c r="E122" i="8"/>
  <c r="E123" i="8"/>
  <c r="E124" i="8"/>
  <c r="E125" i="8"/>
  <c r="C12" i="9" l="1"/>
  <c r="D12" i="9"/>
  <c r="E12" i="9"/>
  <c r="F12" i="9"/>
  <c r="G12" i="9"/>
  <c r="H12" i="9"/>
  <c r="I12" i="9"/>
  <c r="J12" i="9"/>
  <c r="K12" i="9"/>
  <c r="L12" i="9"/>
  <c r="M12" i="9"/>
  <c r="N12" i="9"/>
  <c r="O12" i="9"/>
  <c r="P12" i="9"/>
  <c r="Q12" i="9"/>
  <c r="R12" i="9"/>
  <c r="S12" i="9"/>
  <c r="B12" i="9"/>
  <c r="A40" i="10"/>
  <c r="A41" i="10"/>
  <c r="A31" i="10"/>
  <c r="A32" i="10"/>
  <c r="E126" i="8"/>
  <c r="A37" i="10" l="1"/>
  <c r="A36" i="10"/>
  <c r="A35" i="10"/>
  <c r="A34" i="10"/>
  <c r="A54" i="10" l="1"/>
  <c r="A53" i="10"/>
  <c r="A52" i="10"/>
  <c r="A51" i="10"/>
  <c r="A50" i="10"/>
  <c r="A49" i="10"/>
  <c r="A47" i="10"/>
  <c r="A46" i="10"/>
  <c r="A45" i="10"/>
  <c r="A44" i="10"/>
  <c r="A43" i="10"/>
  <c r="A42" i="10"/>
  <c r="A30" i="10"/>
  <c r="A29" i="10"/>
  <c r="A28"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1" i="5"/>
  <c r="A30" i="5"/>
  <c r="A29" i="5"/>
  <c r="A28"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3" i="7"/>
  <c r="A11" i="7"/>
  <c r="A10" i="7"/>
  <c r="A9" i="7"/>
  <c r="A8" i="7"/>
  <c r="A7" i="7"/>
  <c r="A6" i="7"/>
  <c r="A5" i="7"/>
  <c r="A4" i="7"/>
  <c r="A2" i="7"/>
  <c r="A1" i="7"/>
  <c r="A53" i="5"/>
  <c r="A52" i="5"/>
  <c r="A51" i="5"/>
  <c r="A50" i="5"/>
  <c r="A49" i="5"/>
  <c r="A48" i="5"/>
  <c r="A45" i="5"/>
  <c r="A44" i="5"/>
  <c r="A43" i="5"/>
  <c r="A42" i="5"/>
  <c r="A41" i="5"/>
  <c r="A40" i="5"/>
  <c r="A39" i="5"/>
  <c r="A36" i="5"/>
  <c r="A35" i="5"/>
  <c r="A34" i="5"/>
  <c r="A33" i="5"/>
  <c r="A32" i="5"/>
  <c r="A9" i="2"/>
  <c r="A6" i="2"/>
  <c r="E13" i="8"/>
  <c r="B3" i="3" s="1"/>
</calcChain>
</file>

<file path=xl/sharedStrings.xml><?xml version="1.0" encoding="utf-8"?>
<sst xmlns="http://schemas.openxmlformats.org/spreadsheetml/2006/main" count="701" uniqueCount="360">
  <si>
    <t>Total</t>
  </si>
  <si>
    <t xml:space="preserve">Les Internet Service Providers et Services de capacités de transmission </t>
  </si>
  <si>
    <t xml:space="preserve">Répartition des abonnés à Internet selon le type de raccordements </t>
  </si>
  <si>
    <t>Raccordements RTPC ou RNIS</t>
  </si>
  <si>
    <t>Raccordements Cable-Modem</t>
  </si>
  <si>
    <t>Equipements DSL (b)</t>
  </si>
  <si>
    <t>Fibre optique</t>
  </si>
  <si>
    <t>WiMAX fixes</t>
  </si>
  <si>
    <t>Autres raccordements</t>
  </si>
  <si>
    <t>Dont Large Bande</t>
  </si>
  <si>
    <t>Nombre de FST offrant ce service</t>
  </si>
  <si>
    <t>a) Définition avant 2004 : Nombre d'abonnements selon le type de raccordements.</t>
  </si>
  <si>
    <t>b) Définition avant 2004 : Liaisons xDSL.</t>
  </si>
  <si>
    <t>c) Cette information n'était pas collectée en 1998.</t>
  </si>
  <si>
    <t>d) Cette information n'était pas collectée en 1999.</t>
  </si>
  <si>
    <t>e) Cette information n'était pas collectée avant 2007.</t>
  </si>
  <si>
    <t>e)</t>
  </si>
  <si>
    <t>f)</t>
  </si>
  <si>
    <t>c)</t>
  </si>
  <si>
    <t>d)</t>
  </si>
  <si>
    <t>Répartition des abonnés à Internet "Large bande" selon le type de raccordements et selon la largeur de bande</t>
  </si>
  <si>
    <t>Nombre d'abonnés à Internet (au 31.12)</t>
  </si>
  <si>
    <t>Par le biais de raccordements cable modem</t>
  </si>
  <si>
    <t>dont débit inconnu</t>
  </si>
  <si>
    <t>Nombre total d'abonnés par le biais de raccordements cable modem</t>
  </si>
  <si>
    <t>Par le biais de raccordements cuivre avec équipements DSL</t>
  </si>
  <si>
    <t>Nombre total d'abonnés par le biais de raccordements cuivre avec équipements DSL</t>
  </si>
  <si>
    <t>Par le biais de raccordements par fibre optique FTTH</t>
  </si>
  <si>
    <t>Nombre d'abonnés à Internet "large bande"</t>
  </si>
  <si>
    <t>Nombre total d'abonnés par le biais de raccordements par fibre optique FTTH</t>
  </si>
  <si>
    <t>Dont par le biais de raccordements WiMAX fixes</t>
  </si>
  <si>
    <t>Par d’autres types de raccordements (utilisation de hotspots exclue)</t>
  </si>
  <si>
    <t>Nombre total d'abonnés à Internet "large bande"</t>
  </si>
  <si>
    <t>Nombre d'abonnés à Internet "large bande" en % du total</t>
  </si>
  <si>
    <t>dont débit inconnu ou autre ou Wimax</t>
  </si>
  <si>
    <t>a)</t>
  </si>
  <si>
    <t>1. Services sur réseaux fixes</t>
  </si>
  <si>
    <t>2. Services de transmission</t>
  </si>
  <si>
    <t>Services de capacités de transmission fixes ou variables offertes à des usagers finaux</t>
  </si>
  <si>
    <t>≤ 2 Mbit/s</t>
  </si>
  <si>
    <t>&gt; 2 Mbit/s</t>
  </si>
  <si>
    <t>22’616</t>
  </si>
  <si>
    <t>1’843</t>
  </si>
  <si>
    <t>2’141</t>
  </si>
  <si>
    <t>4’885</t>
  </si>
  <si>
    <t>8’717</t>
  </si>
  <si>
    <t>Cablecom GmbH</t>
  </si>
  <si>
    <t>Sunrise Communications AG</t>
  </si>
  <si>
    <t>ImproWare AG</t>
  </si>
  <si>
    <t>green.ch AG</t>
  </si>
  <si>
    <t>Autres</t>
  </si>
  <si>
    <t>Parts de marché selon le nombre d’abonnés à Internet Large Bande</t>
  </si>
  <si>
    <t>Tableau SF8PM : Services sur réseaux fixes</t>
  </si>
  <si>
    <t>Tableau SF8 : Services sur réseaux fixes</t>
  </si>
  <si>
    <t>Notes:</t>
  </si>
  <si>
    <t>[1] Le nombre d'unités est le nombre total de capacités de transmission identiques louées par un abonné. Ainsi, si celui-ci loue 3 liaisons 64 kbit/s, c'est le nombre 3 qu'il faut mentionner.</t>
  </si>
  <si>
    <t>1.2 Répartition des abonnés à Internet "Large bande" selon le type de raccordements et selon la largeur de bande (SF8)</t>
  </si>
  <si>
    <t>1.1 Répartition des abonnés à Internet selon le type de raccordements (SF7)</t>
  </si>
  <si>
    <t>Tableau SF7 : Services sur réseaux fixes</t>
  </si>
  <si>
    <t>1.3 Parts de marché selon le nombre d’abonnés à Internet Large Bande (SF8PM)</t>
  </si>
  <si>
    <t>2.1 Services de capacités de transmission fixes ou variables offertes à des usagers finaux (SF6)</t>
  </si>
  <si>
    <t>Tableau SF6 : Services de transmission sur réseau fixes</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</si>
  <si>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</si>
  <si>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</si>
  <si>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</si>
  <si>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</si>
  <si>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</si>
  <si>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</si>
  <si>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</si>
  <si>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</si>
  <si>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</si>
  <si>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</si>
  <si>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</si>
  <si>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</si>
  <si>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</si>
  <si>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</si>
  <si>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</si>
  <si>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</si>
  <si>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PSTN- oder ISDN-Anschlüsse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</si>
  <si>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</si>
  <si>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</si>
  <si>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</si>
  <si>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</si>
  <si>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</si>
  <si>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</si>
  <si>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</si>
  <si>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</si>
  <si>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</si>
  <si>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</si>
  <si>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</si>
  <si>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</si>
  <si>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</si>
  <si>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</si>
  <si>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</si>
  <si>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</si>
  <si>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</si>
  <si>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</si>
  <si>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</si>
  <si>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</si>
  <si>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</si>
  <si>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</si>
  <si>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</si>
  <si>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</si>
  <si>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</si>
  <si>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</si>
  <si>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</si>
  <si>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unbekannter, anderer oder Wimax Übertragungsrate</t>
  </si>
  <si>
    <t>Gesamtzahl Breitbandinternet-Abonnenten</t>
  </si>
  <si>
    <t>a) Diese Information wird seit der Statistik 2012 nicht mehr erfasst.</t>
  </si>
  <si>
    <t>c) Diese Information wurde vor 2013 nicht erfasst.</t>
  </si>
  <si>
    <t>Tabelle SF8PM : Festnetzdienste</t>
  </si>
  <si>
    <t>Marktanteile nach Anzahl Breitbandinternet-Abonnenten</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</si>
  <si>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</si>
  <si>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</si>
  <si>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</si>
  <si>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</si>
  <si>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</si>
  <si>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</si>
  <si>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</si>
  <si>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</si>
  <si>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</si>
  <si>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</si>
  <si>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</si>
  <si>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</si>
  <si>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</si>
  <si>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</si>
  <si>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</si>
  <si>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</si>
  <si>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</si>
  <si>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</si>
  <si>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</si>
  <si>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</si>
  <si>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</si>
  <si>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</si>
  <si>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</si>
  <si>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</si>
  <si>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</si>
  <si>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</si>
  <si>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</si>
  <si>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</si>
  <si>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</si>
  <si>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</si>
  <si>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</si>
  <si>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</si>
  <si>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</si>
  <si>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</si>
  <si>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</si>
  <si>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</si>
  <si>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</si>
  <si>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</si>
  <si>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</si>
  <si>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</si>
  <si>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</si>
  <si>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</si>
  <si>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</si>
  <si>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</si>
  <si>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</si>
  <si>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</si>
  <si>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</si>
  <si>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</si>
  <si>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</si>
  <si>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</si>
  <si>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</si>
  <si>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</si>
  <si>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</si>
  <si>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</si>
  <si>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</si>
  <si>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</si>
  <si>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</si>
  <si>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</si>
  <si>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</si>
  <si>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</si>
  <si>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Services de lignes louées ou capacités de transmission offertes à des usagers finaux (au 31.12) en nombre d'unités [1]</t>
  </si>
  <si>
    <t>1.2 Verteilung der Breitbandinternet-Kunden nach Anschlussart und Bandbreite (SF8)</t>
  </si>
  <si>
    <t>Les Internet Service Providers</t>
  </si>
  <si>
    <t>Internet Service Providers</t>
  </si>
  <si>
    <t>En 2004, le nombre d'abonnés finaux à Internet diminue très fortement (17.6%) du fait d'une forte diminution du nombre d'abonnés finaux accédant à Internet par le biais de raccordements RTPC ou RNIS. Cette dernière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</si>
  <si>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</si>
  <si>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</si>
  <si>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</si>
  <si>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</si>
  <si>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</si>
  <si>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</si>
  <si>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</si>
  <si>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</si>
  <si>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</si>
  <si>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</si>
  <si>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</si>
  <si>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</si>
  <si>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Nel 2004, il numero degli abbonamenti Internet è diminuito drasticamente (17.6 %) a causa di un forte calo del numero di quegli abbonamenti con collegamento ISDN o PSTN. Questo 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</si>
  <si>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Ripartizione degli abbonamenti Internet secondo il tipo di collegamento</t>
  </si>
  <si>
    <t>Collegamento ISDN o PSTN</t>
  </si>
  <si>
    <t>Collegamento via cavo</t>
  </si>
  <si>
    <t>Tecnologia DSL (b)</t>
  </si>
  <si>
    <t>Fibra ottica</t>
  </si>
  <si>
    <t>Collegamento WiMAX fisso</t>
  </si>
  <si>
    <t>Altri collegamenti</t>
  </si>
  <si>
    <t>Totale</t>
  </si>
  <si>
    <t>Di cui a banda larga</t>
  </si>
  <si>
    <t>Numero di FST che offrono il servizio</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</si>
  <si>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</si>
  <si>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</si>
  <si>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</si>
  <si>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</si>
  <si>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</si>
  <si>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</si>
  <si>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</si>
  <si>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</si>
  <si>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</si>
  <si>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</si>
  <si>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</si>
  <si>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</si>
  <si>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</si>
  <si>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</si>
  <si>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</si>
  <si>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</si>
  <si>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</si>
  <si>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</si>
  <si>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</si>
  <si>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Ripartizione degli abbonamenti Internet secondo il tipo di collegamento e secondo la larghezza di banda</t>
  </si>
  <si>
    <t>1.2 Ripartizione degli abbonamenti Internet secondo il tipo di collegamento e secondo la larghezza di banda (SF8)</t>
  </si>
  <si>
    <t>Con separazione impossibile</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</si>
  <si>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</si>
  <si>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</si>
  <si>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</si>
  <si>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</si>
  <si>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</si>
  <si>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</si>
  <si>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</si>
  <si>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</si>
  <si>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1.3 Marktanteile nach Anzahl Breitbandinternet-Abonnenten (SF8PM)</t>
  </si>
  <si>
    <t xml:space="preserve"> &lt; 2Mbit/s</t>
  </si>
  <si>
    <t>Grafik</t>
  </si>
  <si>
    <t>Tab_SF8 masqué</t>
  </si>
  <si>
    <t xml:space="preserve">In Tausend </t>
  </si>
  <si>
    <t>En milliers</t>
  </si>
  <si>
    <t>In migliaia</t>
  </si>
  <si>
    <t>In thousands</t>
  </si>
  <si>
    <t>Débit inconnu</t>
  </si>
  <si>
    <t>Separazione impossibile</t>
  </si>
  <si>
    <t>Unknown rate</t>
  </si>
  <si>
    <t>PSTN- oder ISDN</t>
  </si>
  <si>
    <t>DSL</t>
  </si>
  <si>
    <t xml:space="preserve">Other </t>
  </si>
  <si>
    <t>Cable-Modem</t>
  </si>
  <si>
    <t>Cavo</t>
  </si>
  <si>
    <t>Cable-modem</t>
  </si>
  <si>
    <t>RTPC ou RNIS</t>
  </si>
  <si>
    <t>ISDN o PSTN</t>
  </si>
  <si>
    <t>PSTN or ISDN</t>
  </si>
  <si>
    <t>Nombre d'abonnés à Internet selon le type de raccordement</t>
  </si>
  <si>
    <t>Anzahl Internetnutzer nach Anschlussart</t>
  </si>
  <si>
    <t>Number of internet users according to type of connection</t>
  </si>
  <si>
    <t>Tabella SF8 : Servizi sulle reti fisse</t>
  </si>
  <si>
    <t>Tabella SF7 : Servizi sulle reti fisse</t>
  </si>
  <si>
    <t>Tabella SF8PM : Servizi sulle reti fisse</t>
  </si>
  <si>
    <t>Tabella SF6 : Servizi di trasmissione sulle reti fisse</t>
  </si>
  <si>
    <t>d) Cette information n'était pas collectée avant 2018.</t>
  </si>
  <si>
    <t>Con velocità di trasmissione discendente (download) &gt; 1 Gbit/s</t>
  </si>
  <si>
    <t>Mietleitungsdienste oder Übertragungskapazitäten für Endnutzer (am 31.12.) [1]</t>
  </si>
  <si>
    <t>Ver. 17-18</t>
  </si>
  <si>
    <t>Var. 17-18</t>
  </si>
  <si>
    <t>Kabelmodem-Anschlüsse</t>
  </si>
  <si>
    <t>Kabelmodem</t>
  </si>
  <si>
    <t>Utili indicazioni:</t>
  </si>
  <si>
    <t>d) Diese Information wurde vor 2018 nicht erfasst.</t>
  </si>
  <si>
    <t>dont avec débit de transmission descendant &lt; 2 Mbit/s</t>
  </si>
  <si>
    <t xml:space="preserve"> ≥ 2 Mbit/s und &lt; 10 Mbit/s</t>
  </si>
  <si>
    <t xml:space="preserve"> ≥ 10 Mbit/s und &lt; 30 Mbit/s</t>
  </si>
  <si>
    <t xml:space="preserve"> ≥ 10 Mbit/s und &lt; 100 Mbit/s</t>
  </si>
  <si>
    <t xml:space="preserve"> ≥ 30 Mbit/s und &lt; 100 Mbit/s</t>
  </si>
  <si>
    <t>Con velocità di trasmissione discendente (download) &lt; 2 Mbit/s</t>
  </si>
  <si>
    <t xml:space="preserve">d) Informazione non rilevata prima del 2018. </t>
  </si>
  <si>
    <t>d) This information was not collected before 2018.</t>
  </si>
  <si>
    <t>of which with downlink transfer rate &lt; 2 Mbit/s</t>
  </si>
  <si>
    <t xml:space="preserve"> ≥ 2 Mbit/s and &lt; 10 Mbit/s</t>
  </si>
  <si>
    <t xml:space="preserve"> ≥ 10 Mbit/s and &lt; 30 Mbit/s</t>
  </si>
  <si>
    <t xml:space="preserve"> ≥ 30 Mbit/s and &lt; 100 Mbit/s</t>
  </si>
  <si>
    <t xml:space="preserve"> ≥ 10 Mbit/s and &lt; 100 Mbit/s</t>
  </si>
  <si>
    <t>Numero di clienti con abbonamento Internet                                  ripartiti secondo il tipo di collegamento</t>
  </si>
  <si>
    <t>Anzahl Breitbandinternet-Kunden                                                   nach Download-Übertragungsrate</t>
  </si>
  <si>
    <t>Nombre d'abonnés à Internet "large bande"                                                    selon le débit de transmission (descendant)</t>
  </si>
  <si>
    <t>Numero degli abbonamenti Internet a "banda larga"                                                    secondo la velocità di trasmissione discendente (download)</t>
  </si>
  <si>
    <t>Number of broadband internet users                                                    according to the downlink transfer rate</t>
  </si>
  <si>
    <t xml:space="preserve"> ≥ 10 Mbit/s et  &lt; 30 Mbit/s</t>
  </si>
  <si>
    <t xml:space="preserve"> ≥ 30 Mbit/s et  &lt; 100 Mbit/s</t>
  </si>
  <si>
    <t xml:space="preserve"> ≥ 10 Mbit/s et  &lt; 100 Mbit/s</t>
  </si>
  <si>
    <t xml:space="preserve"> ≥ 2 Mbit/s et    &lt; 10 Mbit/s</t>
  </si>
  <si>
    <t>Swisscom AG</t>
  </si>
  <si>
    <t>En effet, pour la statistique 2004, afin de compatibiliser nos définitions avec celles utilisées par la plupart des questionnaires internationaux, nous avons précisé la définition d'abonné. A partir de cette statistique, nous ne récoltons plus que les abonnés finaux ayant accédé à Internet entre le 01.10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</si>
  <si>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r>
      <t>En ce qui concerne les abonnements à Internet sur CATV, si l’on compare les résultats du tableau SF7 avec ceux publiés sur le site Internet de Suissedigital (ex-Swisscable/ www.suissedigital.ch), on constate que le nombre d’abonnés accédant à Internet sur des raccordements par câble modem est différent. De 2008 à 2011, en 2013, 2015, 2016, 2017 et 2018 notre résultat dépassait celui de Swisscable (d'environ 15'000 en 2017). De 2002 à 2007, c’était le contraire. En 2002 et en 2003, cette grosse différence aurait pu être attribuée à un certain nombre de fournisseurs de services Internet aux usagers finaux qui auraient oublié de s'annoncer à l'OFCOM et qui ne seraient, par conséquent, pas dans notre statistique. Ces entreprises ont été contactées et sont désormais inscrites comme fournisseurs de services de télécommunications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</si>
  <si>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2017 und 2018 lag unser Resultat über jenem von Swisscable (2017 um etwa 15'000 Einheiten). Von 2002 bis 2007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</si>
  <si>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01.10.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</si>
  <si>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2017 e 2018 il nostro risultato è superiore a quello indicato da Swisscable (ca. 15'000 nel 2017). Dal 2002 al 2007,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</si>
  <si>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01.10 - 31.12.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</si>
  <si>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01.10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</si>
  <si>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2017 and 2018 our result exceeded that of Swisscable (15,000 in 2017). From 2002 to 2007,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</si>
  <si>
    <t>Leased line services or transmission capacities offered to end users (as of 31.12) in number of units [1]</t>
  </si>
  <si>
    <t>Nombre d'abonnés à Internet entre le 01.10 et le 31.12 selon le type de raccordement (a)</t>
  </si>
  <si>
    <t>Numero di clienti con abbonamento Internet nel periodo dal 01.10 al 31.12 ripartiti secondo il tipo di collegamento (a)</t>
  </si>
  <si>
    <t>Number of internet users between 01.10 and 31.12 according to type of connection (a)</t>
  </si>
  <si>
    <t>Anzahl Internetnutzer nach Anschlussart für den Zeitraum vom 01.10. bis 31.12. a)</t>
  </si>
  <si>
    <t xml:space="preserve"> ≥ 100 Mbit/s und &lt; 1 Gbit/s</t>
  </si>
  <si>
    <t xml:space="preserve"> ≥ 1 Gbit/s</t>
  </si>
  <si>
    <t xml:space="preserve"> ≥ 100 Mbit/s et &lt; 1 Gbit/s</t>
  </si>
  <si>
    <t xml:space="preserve"> ≥ 100 Mbit/s and &lt; 1 Gbit/s</t>
  </si>
  <si>
    <t xml:space="preserve"> ≥ 10 Mbit/s e   &lt; 30 Mbit/s</t>
  </si>
  <si>
    <t xml:space="preserve"> ≥ 30 Mbit/s e   &lt; 100 Mbit/s</t>
  </si>
  <si>
    <t xml:space="preserve"> ≥ 10 Mbit/s e   &lt; 100 Mbit/s</t>
  </si>
  <si>
    <t xml:space="preserve"> ≥ 2 Mbit/s e     &lt; 10 Mbit/s</t>
  </si>
  <si>
    <t xml:space="preserve"> ≥ 100 Mbit/s  e &lt; 1 Gbit/s</t>
  </si>
  <si>
    <t>Unb. Über-tragungsrate</t>
  </si>
  <si>
    <t>e) Definition bis 2017: davon mit Download-Übertragungsrate ≥ 100 Mbit/s</t>
  </si>
  <si>
    <t>e) Définition jusqu’en 2017: dont avec débit de transmission descendant ≥ 100 Mbit/s</t>
  </si>
  <si>
    <t>e) Definizione fino al 2017: con velocità di trasmissione discendente (download) ≥ 100 Mbit/s</t>
  </si>
  <si>
    <t>e) Defintion until 2017: of which with downlink transfer rate ≥ 100 Mbit/s</t>
  </si>
  <si>
    <t>b) Definition bis 2012 : davon mit Download-Übertragungsrate ≥ 10 Mbit/s und &lt; 100 Mbit/s</t>
  </si>
  <si>
    <t>b) Définition jusqu’en 2012: dont avec débit de transmission descendant ≥ 10 Mbit/s et &lt; 100 Mbit/s</t>
  </si>
  <si>
    <t>b) Definizione fino al 2012: con velocità di trasmissione discendente (download) ≥ 10 Mbit/s e &lt; 100 Mbit/s</t>
  </si>
  <si>
    <t>b) Defintion until 2012: of which with downlink transfer rate ≥ 10 Mbit/s and &lt; 100 Mbit/s</t>
  </si>
  <si>
    <t>davon mit Download-Übertragungsrate ≥ 1 Gbit/s</t>
  </si>
  <si>
    <t>davon mit Download-Übertragungsrate ≥ 100 Mbit/s und &lt; 1 Gbit/s</t>
  </si>
  <si>
    <t>davon mit Download-Übertragungsrate ≥ 30 Mbit/s et &lt; 100 Mbit/s</t>
  </si>
  <si>
    <t>davon mit Download-Übertragungsrate ≥ 10 Mbit/s und &lt; 100 Mbit/s b)</t>
  </si>
  <si>
    <t>davon mit Download-Übertragungsrate ≥ 2 Mbit/s und &lt; 10 Mbit/s</t>
  </si>
  <si>
    <t>davon mit Download-Übertragungsrate ≥ 10 Mbit/s und &lt; 30 Mbit/s b)</t>
  </si>
  <si>
    <t>davon mit Download-Übertragungsrate ≥ 100 Mbit/s und &lt; 1 Gbit/s e)</t>
  </si>
  <si>
    <t xml:space="preserve">davon mit Download-Übertragungsrate ≥ 30 Mbit/s und &lt; 100 Mbit/s </t>
  </si>
  <si>
    <t>davon mit Download-Übertragungsrate ≥ 100 Mbit/s</t>
  </si>
  <si>
    <t>davon mit Download-Übertragungsrate ≥ 30 Mbit/s und &lt; 100 Mbit/s</t>
  </si>
  <si>
    <t>dont avec débit de transmission descendant ≥ 2 Mbit/s et &lt; 10 Mbit/s</t>
  </si>
  <si>
    <t>dont avec débit de transmission descendant ≥ 10 Mbit/s et &lt; 30 Mbit/s b)</t>
  </si>
  <si>
    <t>dont avec débit de transmission descendant ≥ 30 Mbit/s et &lt; 100 Mbit/s</t>
  </si>
  <si>
    <t xml:space="preserve">dont avec débit de transmission descendant ≥ 100 Mbit/s </t>
  </si>
  <si>
    <t>dont avec débit de transmission descendant ≥ 100 Mbit/s et &lt; 1 Gbit/s e)</t>
  </si>
  <si>
    <t>dont avec débit de transmission descendant ≥ 1 Gbit/s</t>
  </si>
  <si>
    <t>dont avec débit de transmission descendant ≥ 100 Mbit/s et &lt; 1 Gbit/s</t>
  </si>
  <si>
    <t>Con velocità di trasmissione discendente (download) ≥ 100 Mbit/s e &lt; 1 Gbit/s</t>
  </si>
  <si>
    <t>Con velocità di trasmissione discendente (download) ≥ 1 Gbit/s</t>
  </si>
  <si>
    <t>of which with downlink transfer rate ≥ 1 Gbit/s</t>
  </si>
  <si>
    <t>Con velocità di trasmissione discendente (download) ≥ 30 Mbit/s e &lt; 100 Mbit/s</t>
  </si>
  <si>
    <t>Con velocità di trasmissione discendente (download) ≥ 10 Mbit/s e &lt; 30 Mbit/s b)</t>
  </si>
  <si>
    <t>Con velocità di trasmissione discendente (download) ≥ 2 Mbit/s e &lt; 10 Mbit/s</t>
  </si>
  <si>
    <t>Con velocità di trasmissione discendente (download) ≥ 100 Mbit/s e &lt; 1 Gbit/s e)</t>
  </si>
  <si>
    <t xml:space="preserve">Con velocità di trasmissione discendente (download) ≥ 100 Mbit/s </t>
  </si>
  <si>
    <t>of which with downlink transfer rate ≥ 2 Mbit/s and &lt; 10 Mbit/s</t>
  </si>
  <si>
    <r>
      <t xml:space="preserve">of which with downlink transfer rate ≥ 10 Mbit/s and &lt; 30 Mbit/s </t>
    </r>
    <r>
      <rPr>
        <b/>
        <sz val="10"/>
        <color theme="1"/>
        <rFont val="Arial"/>
        <family val="2"/>
      </rPr>
      <t>b)</t>
    </r>
  </si>
  <si>
    <t>of which with downlink transfer rate ≥ 30 Mbit/s and &lt; 100 Mbit/s</t>
  </si>
  <si>
    <t xml:space="preserve">of which with downlink transfer rate ≥ 100 Mbit/s </t>
  </si>
  <si>
    <t>of which with downlink transfer rate ≥ 10 Mbit/s and &lt; 30 Mbit/s b)</t>
  </si>
  <si>
    <t>of which with downlink transfer rate ≥ 100 Mbit/s and &lt; 1 Gbit/s e)</t>
  </si>
  <si>
    <t>of which with downlink transfer rate ≥ 100 Mbit/s and &lt; 1 Gbit/s</t>
  </si>
  <si>
    <t>Quickline AG (ex Finecom)</t>
  </si>
  <si>
    <t>Quickline SA (ex-Finecom)</t>
  </si>
  <si>
    <t>Quickline AG (vormals Finecom)</t>
  </si>
  <si>
    <t>Quickline AG (formerly Finecom)</t>
  </si>
  <si>
    <t>Marktanteil in % am 31.12.2018</t>
  </si>
  <si>
    <t>Part de marché en % au 31.12.2018</t>
  </si>
  <si>
    <t>Quote di mercato in % al 31.12.2018</t>
  </si>
  <si>
    <t>Market share in % as of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</si>
</sst>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_ * #,##0_ ;_ * \-#,##0_ ;_ * &quot;-&quot;??_ ;_ @_ "/>
  </numFmts>
  <fonts count="28"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5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auto="1"/>
      </left>
      <right style="thin">
        <color auto="1"/>
      </right>
      <top style="thin">
        <color theme="2" tint="-9.9948118533890809E-2"/>
      </top>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style="thin">
        <color auto="1"/>
      </left>
      <right style="thin">
        <color auto="1"/>
      </right>
      <top style="thin">
        <color auto="1"/>
      </top>
      <bottom/>
      <diagonal/>
    </border>
    <border>
      <left style="thin">
        <color theme="0" tint="-0.14993743705557422"/>
      </left>
      <right style="thin">
        <color indexed="64"/>
      </right>
      <top style="thin">
        <color indexed="64"/>
      </top>
      <bottom style="thin">
        <color auto="1"/>
      </bottom>
      <diagonal/>
    </border>
    <border>
      <left style="thin">
        <color theme="0" tint="-0.14993743705557422"/>
      </left>
      <right style="thin">
        <color indexed="64"/>
      </right>
      <top style="thin">
        <color indexed="64"/>
      </top>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
      <left style="thin">
        <color theme="0" tint="-0.14996795556505021"/>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diagonal/>
    </border>
    <border>
      <left/>
      <right style="thin">
        <color indexed="64"/>
      </right>
      <top style="thin">
        <color auto="1"/>
      </top>
      <bottom style="thin">
        <color theme="2" tint="-9.9948118533890809E-2"/>
      </bottom>
      <diagonal/>
    </border>
    <border>
      <left style="thin">
        <color auto="1"/>
      </left>
      <right style="thin">
        <color auto="1"/>
      </right>
      <top/>
      <bottom style="thin">
        <color theme="2" tint="-9.9948118533890809E-2"/>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232">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4" xfId="0" applyFont="1" applyBorder="1" applyAlignment="1" applyProtection="1">
      <alignment horizontal="center"/>
      <protection locked="0"/>
    </xf>
    <xf numFmtId="0" fontId="1"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3" fontId="11" fillId="0" borderId="12" xfId="0" applyNumberFormat="1" applyFont="1" applyBorder="1" applyProtection="1">
      <protection locked="0"/>
    </xf>
    <xf numFmtId="3" fontId="11" fillId="0" borderId="13"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9" xfId="0" applyFont="1" applyBorder="1" applyAlignment="1" applyProtection="1">
      <alignment horizontal="right"/>
      <protection locked="0"/>
    </xf>
    <xf numFmtId="3" fontId="0" fillId="0" borderId="9" xfId="0" applyNumberFormat="1" applyBorder="1" applyProtection="1">
      <protection locked="0"/>
    </xf>
    <xf numFmtId="3" fontId="0" fillId="0" borderId="9" xfId="0" applyNumberFormat="1" applyBorder="1" applyAlignment="1" applyProtection="1">
      <alignment horizontal="right"/>
      <protection locked="0"/>
    </xf>
    <xf numFmtId="165" fontId="0" fillId="0" borderId="27" xfId="0" applyNumberFormat="1" applyBorder="1" applyAlignment="1" applyProtection="1">
      <alignment horizontal="center"/>
      <protection locked="0"/>
    </xf>
    <xf numFmtId="166" fontId="0" fillId="0" borderId="9" xfId="0" applyNumberFormat="1" applyBorder="1" applyProtection="1">
      <protection locked="0"/>
    </xf>
    <xf numFmtId="3" fontId="1" fillId="0" borderId="9" xfId="0" applyNumberFormat="1" applyFont="1" applyBorder="1" applyProtection="1">
      <protection locked="0"/>
    </xf>
    <xf numFmtId="165" fontId="1" fillId="0" borderId="27" xfId="0" applyNumberFormat="1" applyFont="1" applyBorder="1" applyAlignment="1" applyProtection="1">
      <alignment horizontal="center"/>
      <protection locked="0"/>
    </xf>
    <xf numFmtId="0" fontId="16" fillId="0" borderId="19" xfId="0" applyFont="1" applyBorder="1" applyAlignment="1" applyProtection="1">
      <alignment horizontal="right"/>
      <protection locked="0"/>
    </xf>
    <xf numFmtId="3" fontId="1" fillId="0" borderId="19" xfId="0" applyNumberFormat="1" applyFont="1" applyBorder="1" applyProtection="1">
      <protection locked="0"/>
    </xf>
    <xf numFmtId="165" fontId="1" fillId="0" borderId="28" xfId="0" applyNumberFormat="1" applyFont="1" applyBorder="1" applyAlignment="1" applyProtection="1">
      <alignment horizontal="center"/>
      <protection locked="0"/>
    </xf>
    <xf numFmtId="3" fontId="0" fillId="0" borderId="23" xfId="0" applyNumberFormat="1" applyFont="1" applyBorder="1" applyProtection="1">
      <protection locked="0"/>
    </xf>
    <xf numFmtId="3" fontId="0" fillId="0" borderId="23" xfId="0" applyNumberFormat="1" applyFont="1" applyFill="1" applyBorder="1" applyProtection="1">
      <protection locked="0"/>
    </xf>
    <xf numFmtId="0" fontId="0" fillId="0" borderId="11"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3" fontId="0" fillId="0" borderId="4" xfId="0" applyNumberFormat="1" applyFont="1" applyBorder="1" applyAlignment="1" applyProtection="1">
      <alignmen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4" xfId="0" applyNumberFormat="1" applyFont="1" applyFill="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0" xfId="0" applyNumberFormat="1" applyFont="1" applyFill="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3" fontId="1" fillId="0" borderId="4" xfId="0" applyNumberFormat="1" applyFont="1" applyFill="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3" fontId="1" fillId="0" borderId="10" xfId="0" applyNumberFormat="1" applyFont="1" applyBorder="1" applyAlignment="1" applyProtection="1">
      <alignment horizontal="right" wrapText="1"/>
      <protection locked="0"/>
    </xf>
    <xf numFmtId="3" fontId="1" fillId="0" borderId="4" xfId="0" applyNumberFormat="1" applyFont="1" applyFill="1" applyBorder="1" applyAlignment="1" applyProtection="1">
      <alignment horizontal="right" wrapText="1"/>
      <protection locked="0"/>
    </xf>
    <xf numFmtId="3" fontId="1" fillId="0" borderId="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0" fillId="0" borderId="10" xfId="0" applyNumberFormat="1" applyFont="1" applyBorder="1" applyAlignment="1" applyProtection="1">
      <alignment horizontal="right"/>
      <protection locked="0"/>
    </xf>
    <xf numFmtId="3" fontId="0" fillId="0"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20" xfId="0" applyNumberFormat="1" applyFont="1" applyBorder="1" applyAlignment="1" applyProtection="1">
      <alignment horizontal="right" wrapText="1"/>
      <protection locked="0"/>
    </xf>
    <xf numFmtId="3" fontId="0" fillId="0" borderId="21" xfId="0" applyNumberFormat="1" applyFont="1" applyFill="1" applyBorder="1" applyAlignment="1" applyProtection="1">
      <alignment horizontal="right" wrapText="1"/>
      <protection locked="0"/>
    </xf>
    <xf numFmtId="3" fontId="0" fillId="0" borderId="21" xfId="0" applyNumberFormat="1" applyFont="1" applyBorder="1" applyAlignment="1" applyProtection="1">
      <alignment horizontal="right" wrapText="1"/>
      <protection locked="0"/>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0" borderId="4" xfId="0" applyNumberFormat="1" applyFont="1" applyFill="1" applyBorder="1" applyAlignment="1" applyProtection="1">
      <alignment horizontal="right"/>
      <protection locked="0"/>
    </xf>
    <xf numFmtId="0" fontId="0" fillId="0" borderId="10" xfId="0" applyFont="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165" fontId="0" fillId="0" borderId="4" xfId="0" applyNumberFormat="1" applyBorder="1" applyProtection="1">
      <protection locked="0"/>
    </xf>
    <xf numFmtId="165" fontId="0" fillId="0" borderId="4" xfId="0" applyNumberFormat="1" applyFill="1" applyBorder="1" applyProtection="1">
      <protection locked="0"/>
    </xf>
    <xf numFmtId="165" fontId="0" fillId="0" borderId="8"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4" xfId="0" applyNumberFormat="1" applyFont="1" applyBorder="1" applyProtection="1">
      <protection locked="0"/>
    </xf>
    <xf numFmtId="165" fontId="0" fillId="0" borderId="8" xfId="0" applyNumberFormat="1" applyFont="1" applyBorder="1" applyProtection="1">
      <protection locked="0"/>
    </xf>
    <xf numFmtId="3" fontId="0" fillId="0" borderId="19"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center"/>
      <protection hidden="1"/>
    </xf>
    <xf numFmtId="0" fontId="23" fillId="0" borderId="0" xfId="0" applyFont="1" applyAlignment="1" applyProtection="1">
      <alignment horizontal="justify" vertical="top"/>
      <protection hidden="1"/>
    </xf>
    <xf numFmtId="0" fontId="23" fillId="0" borderId="0" xfId="0" applyNumberFormat="1" applyFont="1" applyAlignment="1" applyProtection="1">
      <alignment horizontal="justify" wrapText="1"/>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6"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0" fillId="0" borderId="22"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5"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1" fillId="0" borderId="9" xfId="0" applyFont="1" applyBorder="1" applyAlignment="1" applyProtection="1">
      <alignment vertical="center" wrapText="1"/>
      <protection hidden="1"/>
    </xf>
    <xf numFmtId="0" fontId="13" fillId="0" borderId="9" xfId="0" applyFont="1" applyBorder="1" applyProtection="1">
      <protection hidden="1"/>
    </xf>
    <xf numFmtId="0" fontId="12" fillId="0" borderId="9" xfId="0" applyFont="1" applyBorder="1" applyAlignment="1" applyProtection="1">
      <alignment horizontal="left" indent="1"/>
      <protection hidden="1"/>
    </xf>
    <xf numFmtId="0" fontId="13" fillId="0" borderId="9"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4" xfId="0" applyFont="1" applyBorder="1" applyAlignment="1" applyProtection="1">
      <alignment horizontal="left" vertical="center" indent="1"/>
      <protection hidden="1"/>
    </xf>
    <xf numFmtId="0" fontId="9" fillId="0" borderId="26" xfId="0" applyFont="1" applyBorder="1" applyProtection="1">
      <protection hidden="1"/>
    </xf>
    <xf numFmtId="0" fontId="0" fillId="0" borderId="4" xfId="0" applyFont="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9"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30" xfId="0" applyFont="1" applyBorder="1" applyAlignment="1" applyProtection="1">
      <alignment horizontal="left" vertical="center" wrapText="1"/>
      <protection hidden="1"/>
    </xf>
    <xf numFmtId="0" fontId="16" fillId="0" borderId="0" xfId="0" applyFont="1" applyAlignment="1" applyProtection="1">
      <alignment wrapText="1"/>
      <protection hidden="1"/>
    </xf>
    <xf numFmtId="0" fontId="0" fillId="0" borderId="5"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8"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1" xfId="0" applyNumberFormat="1" applyFont="1" applyBorder="1" applyProtection="1">
      <protection locked="0"/>
    </xf>
    <xf numFmtId="3" fontId="11" fillId="0" borderId="32" xfId="0" applyNumberFormat="1" applyFont="1" applyBorder="1" applyProtection="1">
      <protection locked="0"/>
    </xf>
    <xf numFmtId="3" fontId="11" fillId="0" borderId="10" xfId="0" applyNumberFormat="1" applyFont="1" applyBorder="1" applyProtection="1">
      <protection locked="0"/>
    </xf>
    <xf numFmtId="3" fontId="1" fillId="0" borderId="33" xfId="0" applyNumberFormat="1" applyFont="1" applyBorder="1" applyAlignment="1" applyProtection="1">
      <alignment horizontal="right" vertical="center" wrapText="1"/>
      <protection locked="0"/>
    </xf>
    <xf numFmtId="3" fontId="1" fillId="0" borderId="32" xfId="0" applyNumberFormat="1" applyFont="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locked="0"/>
    </xf>
    <xf numFmtId="3" fontId="1" fillId="0" borderId="33" xfId="0" applyNumberFormat="1" applyFont="1" applyBorder="1" applyAlignment="1" applyProtection="1">
      <alignment horizontal="right"/>
      <protection locked="0"/>
    </xf>
    <xf numFmtId="3" fontId="1" fillId="0" borderId="32" xfId="0" applyNumberFormat="1" applyFont="1" applyBorder="1" applyAlignment="1" applyProtection="1">
      <alignment horizontal="right"/>
      <protection locked="0"/>
    </xf>
    <xf numFmtId="3" fontId="1" fillId="0" borderId="32" xfId="0" applyNumberFormat="1" applyFont="1" applyFill="1" applyBorder="1" applyAlignment="1" applyProtection="1">
      <alignment horizontal="right"/>
      <protection locked="0"/>
    </xf>
    <xf numFmtId="0" fontId="0" fillId="0" borderId="36" xfId="0" applyFont="1" applyBorder="1" applyAlignment="1" applyProtection="1">
      <alignment horizontal="right"/>
      <protection locked="0"/>
    </xf>
    <xf numFmtId="0" fontId="0" fillId="0" borderId="35" xfId="0" applyFont="1" applyBorder="1" applyAlignment="1" applyProtection="1">
      <alignment horizontal="right"/>
      <protection locked="0"/>
    </xf>
    <xf numFmtId="0" fontId="0" fillId="0" borderId="35" xfId="0" applyFont="1" applyFill="1" applyBorder="1" applyAlignment="1" applyProtection="1">
      <alignment horizontal="right"/>
      <protection locked="0"/>
    </xf>
    <xf numFmtId="0" fontId="0" fillId="0" borderId="25" xfId="0" applyFont="1" applyBorder="1" applyAlignment="1" applyProtection="1">
      <alignment horizontal="right"/>
      <protection locked="0"/>
    </xf>
    <xf numFmtId="0" fontId="1" fillId="0" borderId="5"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4" xfId="0" applyNumberFormat="1" applyFont="1" applyBorder="1" applyAlignment="1" applyProtection="1">
      <alignment vertical="center" wrapText="1"/>
      <protection locked="0"/>
    </xf>
    <xf numFmtId="166" fontId="0" fillId="0" borderId="4" xfId="0" applyNumberFormat="1" applyFont="1" applyBorder="1" applyAlignment="1" applyProtection="1">
      <alignment horizontal="right" vertical="center" wrapText="1"/>
      <protection locked="0"/>
    </xf>
    <xf numFmtId="166" fontId="1" fillId="0" borderId="4" xfId="0" applyNumberFormat="1" applyFont="1" applyBorder="1" applyAlignment="1" applyProtection="1">
      <alignment horizontal="right" vertical="center" wrapText="1"/>
      <protection locked="0"/>
    </xf>
    <xf numFmtId="166" fontId="1" fillId="0" borderId="10" xfId="0" applyNumberFormat="1" applyFont="1" applyBorder="1" applyAlignment="1" applyProtection="1">
      <alignment horizontal="right" vertical="center" wrapText="1"/>
      <protection locked="0"/>
    </xf>
    <xf numFmtId="166" fontId="0" fillId="0" borderId="4" xfId="0" applyNumberFormat="1" applyFont="1" applyBorder="1" applyAlignment="1" applyProtection="1">
      <alignment horizontal="right" wrapText="1"/>
      <protection locked="0"/>
    </xf>
    <xf numFmtId="166" fontId="1" fillId="0" borderId="4" xfId="0" applyNumberFormat="1" applyFont="1" applyBorder="1" applyAlignment="1" applyProtection="1">
      <alignment horizontal="right" wrapText="1"/>
      <protection locked="0"/>
    </xf>
    <xf numFmtId="166" fontId="1" fillId="0" borderId="10" xfId="0" applyNumberFormat="1" applyFont="1" applyBorder="1" applyAlignment="1" applyProtection="1">
      <alignment horizontal="right"/>
      <protection locked="0"/>
    </xf>
    <xf numFmtId="166" fontId="1" fillId="0" borderId="21" xfId="0" applyNumberFormat="1" applyFont="1" applyBorder="1" applyAlignment="1" applyProtection="1">
      <alignment horizontal="right" wrapText="1"/>
      <protection locked="0"/>
    </xf>
    <xf numFmtId="1" fontId="18" fillId="0" borderId="25" xfId="0" applyNumberFormat="1" applyFont="1" applyBorder="1" applyAlignment="1" applyProtection="1">
      <alignment horizontal="right"/>
      <protection locked="0"/>
    </xf>
    <xf numFmtId="0" fontId="0" fillId="3" borderId="37" xfId="0" applyFont="1" applyFill="1" applyBorder="1" applyAlignment="1" applyProtection="1">
      <alignment horizontal="left" vertical="center" indent="1"/>
      <protection hidden="1"/>
    </xf>
    <xf numFmtId="3" fontId="0" fillId="3" borderId="10" xfId="0" applyNumberFormat="1" applyFont="1" applyFill="1" applyBorder="1" applyAlignment="1" applyProtection="1">
      <alignment horizontal="right"/>
      <protection locked="0"/>
    </xf>
    <xf numFmtId="3" fontId="0" fillId="3" borderId="4"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wrapText="1"/>
      <protection locked="0"/>
    </xf>
    <xf numFmtId="0" fontId="9" fillId="4" borderId="21" xfId="0" applyFont="1" applyFill="1" applyBorder="1" applyAlignment="1" applyProtection="1">
      <alignment horizontal="left" indent="1"/>
      <protection hidden="1"/>
    </xf>
    <xf numFmtId="3" fontId="1" fillId="4" borderId="21" xfId="0" applyNumberFormat="1" applyFont="1" applyFill="1" applyBorder="1" applyAlignment="1" applyProtection="1">
      <alignment horizontal="right"/>
      <protection locked="0"/>
    </xf>
    <xf numFmtId="0" fontId="13" fillId="4" borderId="24" xfId="0" applyFont="1" applyFill="1" applyBorder="1" applyProtection="1">
      <protection hidden="1"/>
    </xf>
    <xf numFmtId="3" fontId="18" fillId="4" borderId="34" xfId="0" applyNumberFormat="1" applyFont="1" applyFill="1" applyBorder="1" applyAlignment="1" applyProtection="1">
      <alignment horizontal="right"/>
      <protection locked="0"/>
    </xf>
    <xf numFmtId="3" fontId="18" fillId="4" borderId="35" xfId="0" applyNumberFormat="1" applyFont="1" applyFill="1" applyBorder="1" applyAlignment="1" applyProtection="1">
      <alignment horizontal="right"/>
      <protection locked="0"/>
    </xf>
    <xf numFmtId="1" fontId="18" fillId="4" borderId="25" xfId="0" applyNumberFormat="1" applyFont="1" applyFill="1" applyBorder="1" applyAlignment="1" applyProtection="1">
      <alignment horizontal="right"/>
      <protection locked="0"/>
    </xf>
    <xf numFmtId="0" fontId="0" fillId="5" borderId="0" xfId="0" applyFill="1" applyAlignment="1">
      <alignment vertical="top"/>
    </xf>
    <xf numFmtId="0" fontId="0" fillId="6" borderId="0" xfId="0" applyFill="1"/>
    <xf numFmtId="0" fontId="0" fillId="3" borderId="5" xfId="0" applyFont="1" applyFill="1" applyBorder="1" applyAlignment="1" applyProtection="1">
      <alignment horizontal="left" vertical="center" wrapText="1" indent="1"/>
      <protection hidden="1"/>
    </xf>
    <xf numFmtId="166" fontId="0" fillId="3" borderId="9"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38" xfId="0" applyFont="1" applyBorder="1" applyAlignment="1" applyProtection="1">
      <alignment horizontal="center"/>
      <protection locked="0"/>
    </xf>
    <xf numFmtId="165" fontId="0" fillId="0" borderId="29" xfId="0" applyNumberFormat="1" applyBorder="1" applyAlignment="1" applyProtection="1">
      <alignment horizontal="center"/>
      <protection locked="0"/>
    </xf>
    <xf numFmtId="0" fontId="1" fillId="0" borderId="40" xfId="0" applyFont="1" applyBorder="1" applyAlignment="1" applyProtection="1">
      <alignment horizontal="center"/>
      <protection locked="0"/>
    </xf>
    <xf numFmtId="3" fontId="0" fillId="0" borderId="41" xfId="0" applyNumberFormat="1" applyBorder="1" applyAlignment="1" applyProtection="1">
      <alignment horizontal="right"/>
      <protection locked="0"/>
    </xf>
    <xf numFmtId="3" fontId="0" fillId="0" borderId="42" xfId="0" applyNumberFormat="1" applyBorder="1" applyAlignment="1" applyProtection="1">
      <alignment horizontal="right"/>
      <protection locked="0"/>
    </xf>
    <xf numFmtId="3" fontId="0" fillId="0" borderId="39" xfId="0" applyNumberFormat="1" applyFont="1" applyBorder="1" applyProtection="1">
      <protection locked="0"/>
    </xf>
    <xf numFmtId="165" fontId="0" fillId="0" borderId="43" xfId="0" applyNumberFormat="1" applyFont="1" applyBorder="1" applyProtection="1">
      <protection locked="0"/>
    </xf>
    <xf numFmtId="165" fontId="0" fillId="0" borderId="44" xfId="0" applyNumberFormat="1" applyFont="1" applyBorder="1" applyProtection="1">
      <protection locked="0"/>
    </xf>
    <xf numFmtId="0" fontId="1" fillId="0" borderId="45" xfId="0" applyFont="1" applyBorder="1" applyAlignment="1" applyProtection="1">
      <alignment horizontal="center" vertical="center" wrapText="1"/>
      <protection locked="0"/>
    </xf>
    <xf numFmtId="3" fontId="11" fillId="0" borderId="46" xfId="0" applyNumberFormat="1" applyFont="1" applyBorder="1" applyProtection="1">
      <protection locked="0"/>
    </xf>
    <xf numFmtId="166" fontId="0" fillId="0" borderId="43" xfId="0" applyNumberFormat="1" applyFont="1" applyBorder="1" applyAlignment="1" applyProtection="1">
      <alignment vertical="center" wrapText="1"/>
      <protection locked="0"/>
    </xf>
    <xf numFmtId="166" fontId="0" fillId="0" borderId="43" xfId="0" applyNumberFormat="1" applyFont="1" applyBorder="1" applyAlignment="1" applyProtection="1">
      <alignment horizontal="right" vertical="center" wrapText="1"/>
      <protection locked="0"/>
    </xf>
    <xf numFmtId="166" fontId="1" fillId="0" borderId="43" xfId="0" applyNumberFormat="1" applyFont="1" applyBorder="1" applyAlignment="1" applyProtection="1">
      <alignment horizontal="right" vertical="center" wrapText="1"/>
      <protection locked="0"/>
    </xf>
    <xf numFmtId="166" fontId="1" fillId="0" borderId="46" xfId="0" applyNumberFormat="1" applyFont="1" applyBorder="1" applyAlignment="1" applyProtection="1">
      <alignment horizontal="right" vertical="center" wrapText="1"/>
      <protection locked="0"/>
    </xf>
    <xf numFmtId="166" fontId="0" fillId="0" borderId="43" xfId="0" applyNumberFormat="1" applyFont="1" applyBorder="1" applyAlignment="1" applyProtection="1">
      <alignment horizontal="right" wrapText="1"/>
      <protection locked="0"/>
    </xf>
    <xf numFmtId="166" fontId="0" fillId="0" borderId="43" xfId="0" applyNumberFormat="1" applyFont="1" applyFill="1" applyBorder="1" applyAlignment="1" applyProtection="1">
      <alignment horizontal="right" wrapText="1"/>
      <protection locked="0"/>
    </xf>
    <xf numFmtId="166" fontId="1" fillId="0" borderId="43" xfId="0" applyNumberFormat="1" applyFont="1" applyFill="1" applyBorder="1" applyAlignment="1" applyProtection="1">
      <alignment horizontal="right" wrapText="1"/>
      <protection locked="0"/>
    </xf>
    <xf numFmtId="166" fontId="1" fillId="0" borderId="46" xfId="0" applyNumberFormat="1" applyFont="1" applyFill="1" applyBorder="1" applyAlignment="1" applyProtection="1">
      <alignment horizontal="right"/>
      <protection locked="0"/>
    </xf>
    <xf numFmtId="3" fontId="1" fillId="0" borderId="47" xfId="0" applyNumberFormat="1" applyFont="1" applyFill="1" applyBorder="1" applyAlignment="1" applyProtection="1">
      <alignment horizontal="right" wrapText="1"/>
      <protection locked="0"/>
    </xf>
    <xf numFmtId="1" fontId="18" fillId="0" borderId="48" xfId="0" applyNumberFormat="1" applyFont="1" applyBorder="1" applyAlignment="1" applyProtection="1">
      <alignment horizontal="right"/>
      <protection locked="0"/>
    </xf>
    <xf numFmtId="3" fontId="0" fillId="0" borderId="43" xfId="0" applyNumberFormat="1" applyFont="1" applyBorder="1" applyAlignment="1" applyProtection="1">
      <alignment horizontal="right" wrapText="1"/>
      <protection locked="0"/>
    </xf>
    <xf numFmtId="3" fontId="0" fillId="0" borderId="43" xfId="0" applyNumberFormat="1" applyFont="1" applyBorder="1" applyAlignment="1" applyProtection="1">
      <alignment horizontal="right"/>
      <protection locked="0"/>
    </xf>
    <xf numFmtId="3" fontId="0" fillId="0" borderId="47" xfId="0" applyNumberFormat="1" applyFont="1" applyFill="1" applyBorder="1" applyAlignment="1" applyProtection="1">
      <alignment horizontal="right" wrapText="1"/>
      <protection locked="0"/>
    </xf>
    <xf numFmtId="0" fontId="0" fillId="0" borderId="48" xfId="0" applyFont="1" applyBorder="1" applyAlignment="1" applyProtection="1">
      <alignment horizontal="right"/>
      <protection locked="0"/>
    </xf>
    <xf numFmtId="165" fontId="0" fillId="0" borderId="43" xfId="0" applyNumberFormat="1" applyFont="1" applyBorder="1" applyAlignment="1" applyProtection="1">
      <alignment horizontal="right"/>
      <protection locked="0"/>
    </xf>
    <xf numFmtId="165" fontId="0" fillId="0" borderId="43" xfId="2" applyNumberFormat="1" applyFont="1" applyBorder="1" applyAlignment="1" applyProtection="1">
      <alignment horizontal="right" wrapText="1"/>
      <protection locked="0"/>
    </xf>
    <xf numFmtId="165" fontId="0" fillId="0" borderId="43" xfId="0" applyNumberFormat="1" applyBorder="1" applyProtection="1">
      <protection locked="0"/>
    </xf>
    <xf numFmtId="165" fontId="0" fillId="0" borderId="44" xfId="0" applyNumberFormat="1" applyFont="1" applyBorder="1" applyAlignment="1" applyProtection="1">
      <alignment horizontal="right"/>
      <protection locked="0"/>
    </xf>
    <xf numFmtId="3" fontId="0" fillId="0" borderId="41" xfId="0" applyNumberFormat="1" applyBorder="1" applyProtection="1">
      <protection locked="0"/>
    </xf>
    <xf numFmtId="166" fontId="1" fillId="0" borderId="47" xfId="0" applyNumberFormat="1" applyFont="1" applyFill="1" applyBorder="1" applyAlignment="1" applyProtection="1">
      <alignment horizontal="right" wrapText="1"/>
      <protection locked="0"/>
    </xf>
    <xf numFmtId="3" fontId="1" fillId="0" borderId="41" xfId="0" applyNumberFormat="1" applyFont="1" applyBorder="1" applyProtection="1">
      <protection locked="0"/>
    </xf>
    <xf numFmtId="3" fontId="1" fillId="0" borderId="42" xfId="0" applyNumberFormat="1" applyFont="1" applyBorder="1" applyProtection="1">
      <protection locked="0"/>
    </xf>
    <xf numFmtId="0" fontId="1" fillId="0" borderId="1" xfId="0" applyFont="1" applyBorder="1" applyAlignment="1" applyProtection="1">
      <alignment vertical="center" wrapText="1"/>
      <protection hidden="1"/>
    </xf>
    <xf numFmtId="3" fontId="0" fillId="3" borderId="9" xfId="0" applyNumberFormat="1" applyFill="1" applyBorder="1" applyProtection="1">
      <protection locked="0"/>
    </xf>
    <xf numFmtId="3" fontId="0" fillId="3" borderId="41" xfId="0" applyNumberFormat="1" applyFill="1" applyBorder="1" applyProtection="1">
      <protection locked="0"/>
    </xf>
    <xf numFmtId="0" fontId="0" fillId="0" borderId="6"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16" xfId="0" applyFont="1" applyFill="1" applyBorder="1" applyAlignment="1" applyProtection="1">
      <alignment horizontal="left" vertical="center" indent="1"/>
      <protection hidden="1"/>
    </xf>
    <xf numFmtId="0" fontId="0" fillId="0" borderId="17" xfId="0" applyFont="1" applyFill="1" applyBorder="1" applyAlignment="1" applyProtection="1">
      <alignment horizontal="left" vertical="center" indent="1"/>
      <protection hidden="1"/>
    </xf>
    <xf numFmtId="0" fontId="0" fillId="0" borderId="18" xfId="0" applyFont="1" applyFill="1" applyBorder="1" applyAlignment="1" applyProtection="1">
      <alignment horizontal="left" vertical="center" indent="1"/>
      <protection hidden="1"/>
    </xf>
    <xf numFmtId="0" fontId="1" fillId="0" borderId="9" xfId="0" applyFont="1" applyFill="1" applyBorder="1" applyAlignment="1" applyProtection="1">
      <alignment vertical="center" wrapText="1"/>
      <protection hidden="1"/>
    </xf>
    <xf numFmtId="0" fontId="13" fillId="0" borderId="9" xfId="0" applyFont="1" applyFill="1" applyBorder="1" applyProtection="1">
      <protection hidden="1"/>
    </xf>
    <xf numFmtId="0" fontId="12" fillId="0" borderId="9" xfId="0" applyFont="1" applyFill="1" applyBorder="1" applyAlignment="1" applyProtection="1">
      <alignment horizontal="left" indent="1"/>
      <protection hidden="1"/>
    </xf>
    <xf numFmtId="0" fontId="13" fillId="0" borderId="9" xfId="0" applyFont="1" applyFill="1" applyBorder="1" applyAlignment="1" applyProtection="1">
      <alignment horizontal="left"/>
      <protection hidden="1"/>
    </xf>
    <xf numFmtId="0" fontId="13" fillId="0" borderId="19" xfId="0" applyFont="1" applyFill="1" applyBorder="1" applyAlignment="1" applyProtection="1">
      <alignment horizontal="left"/>
      <protection hidden="1"/>
    </xf>
    <xf numFmtId="0" fontId="13" fillId="0" borderId="24" xfId="0" applyFont="1" applyFill="1" applyBorder="1" applyProtection="1">
      <protection hidden="1"/>
    </xf>
    <xf numFmtId="0" fontId="9" fillId="0" borderId="21" xfId="0" applyFont="1" applyFill="1" applyBorder="1" applyAlignment="1" applyProtection="1">
      <alignment horizontal="left" indent="1"/>
      <protection hidden="1"/>
    </xf>
    <xf numFmtId="0" fontId="9" fillId="0" borderId="26" xfId="0" applyFont="1" applyFill="1" applyBorder="1" applyProtection="1">
      <protection hidden="1"/>
    </xf>
    <xf numFmtId="0" fontId="0" fillId="0" borderId="4"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indent="1"/>
      <protection hidden="1"/>
    </xf>
    <xf numFmtId="166" fontId="0" fillId="0" borderId="4" xfId="0" applyNumberFormat="1" applyFont="1" applyFill="1" applyBorder="1" applyAlignment="1" applyProtection="1">
      <alignment horizontal="right" wrapText="1"/>
      <protection locked="0"/>
    </xf>
    <xf numFmtId="166" fontId="1" fillId="0" borderId="4" xfId="0" applyNumberFormat="1" applyFont="1" applyFill="1" applyBorder="1" applyAlignment="1" applyProtection="1">
      <alignment horizontal="right" wrapText="1"/>
      <protection locked="0"/>
    </xf>
    <xf numFmtId="166" fontId="1" fillId="0" borderId="10" xfId="0" applyNumberFormat="1" applyFont="1" applyFill="1" applyBorder="1" applyAlignment="1" applyProtection="1">
      <alignment horizontal="right"/>
      <protection locked="0"/>
    </xf>
    <xf numFmtId="166" fontId="1" fillId="0" borderId="21" xfId="0" applyNumberFormat="1" applyFont="1" applyFill="1" applyBorder="1" applyAlignment="1" applyProtection="1">
      <alignment horizontal="right" wrapText="1"/>
      <protection locked="0"/>
    </xf>
    <xf numFmtId="1" fontId="18" fillId="0" borderId="25" xfId="0" applyNumberFormat="1" applyFont="1" applyFill="1" applyBorder="1" applyAlignment="1" applyProtection="1">
      <alignment horizontal="right"/>
      <protection locked="0"/>
    </xf>
    <xf numFmtId="0" fontId="0" fillId="0" borderId="25" xfId="0" applyFont="1" applyFill="1" applyBorder="1" applyAlignment="1" applyProtection="1">
      <alignment horizontal="right"/>
      <protection locked="0"/>
    </xf>
    <xf numFmtId="165" fontId="0" fillId="0" borderId="49" xfId="0" applyNumberFormat="1" applyBorder="1" applyAlignment="1" applyProtection="1">
      <alignment horizontal="center"/>
      <protection locked="0"/>
    </xf>
    <xf numFmtId="0" fontId="0" fillId="0" borderId="0" xfId="0" applyAlignment="1">
      <alignment horizontal="center" wrapText="1"/>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8" Type="http://schemas.openxmlformats.org/officeDocument/2006/relationships/chartUserShapes" Target="../drawings/drawing4.xml"/><Relationship Id="rId3" Type="http://schemas.openxmlformats.org/officeDocument/2006/relationships/image" Target="../media/image3.gif"/><Relationship Id="rId7" Type="http://schemas.openxmlformats.org/officeDocument/2006/relationships/image" Target="../media/image7.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8" Type="http://schemas.openxmlformats.org/officeDocument/2006/relationships/image" Target="../media/image7.gif"/><Relationship Id="rId3" Type="http://schemas.openxmlformats.org/officeDocument/2006/relationships/image" Target="../media/image8.gif"/><Relationship Id="rId7" Type="http://schemas.openxmlformats.org/officeDocument/2006/relationships/image" Target="../media/image11.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6.gif"/></Relationships>
</file>

<file path=xl/charts/_rels/chart3.xml.rels><?xml version="1.0" encoding="UTF-8" standalone="yes"?>
<Relationships xmlns="http://schemas.openxmlformats.org/package/2006/relationships"><Relationship Id="rId8" Type="http://schemas.openxmlformats.org/officeDocument/2006/relationships/image" Target="../media/image15.gif"/><Relationship Id="rId3" Type="http://schemas.openxmlformats.org/officeDocument/2006/relationships/image" Target="../media/image6.gif"/><Relationship Id="rId7" Type="http://schemas.openxmlformats.org/officeDocument/2006/relationships/image" Target="../media/image14.gif"/><Relationship Id="rId2" Type="http://schemas.microsoft.com/office/2011/relationships/chartColorStyle" Target="colors3.xml"/><Relationship Id="rId1" Type="http://schemas.microsoft.com/office/2011/relationships/chartStyle" Target="style3.xml"/><Relationship Id="rId6" Type="http://schemas.openxmlformats.org/officeDocument/2006/relationships/image" Target="../media/image13.gif"/><Relationship Id="rId5" Type="http://schemas.openxmlformats.org/officeDocument/2006/relationships/image" Target="../media/image12.gif"/><Relationship Id="rId4" Type="http://schemas.openxmlformats.org/officeDocument/2006/relationships/image" Target="../media/image8.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desc!$E$120</c:f>
          <c:strCache>
            <c:ptCount val="1"/>
            <c:pt idx="0">
              <c:v>Numero di clienti con abbonamento Internet                                  ripartiti secondo il tipo di collegamento</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4529232072169849E-2"/>
          <c:y val="0.1151626637148416"/>
          <c:w val="0.86928876094383167"/>
          <c:h val="0.81368618047376928"/>
        </c:manualLayout>
      </c:layout>
      <c:areaChart>
        <c:grouping val="stacked"/>
        <c:varyColors val="0"/>
        <c:ser>
          <c:idx val="0"/>
          <c:order val="0"/>
          <c:tx>
            <c:strRef>
              <c:f>'Tab_SF7 masqué'!$A$6</c:f>
              <c:strCache>
                <c:ptCount val="1"/>
                <c:pt idx="0">
                  <c:v>Collegamento ISDN o PSTN</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numRef>
              <c:f>'Tab_SF7 masqué'!$H$4:$V$4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'Tab_SF7 masqué'!$H$6:$V$6</c:f>
              <c:numCache>
                <c:formatCode>#,##0</c:formatCode>
                <c:ptCount val="15"/>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pt idx="14">
                  <c:v>4839</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Collegamento via cavo</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numRef>
              <c:f>'Tab_SF7 masqué'!$H$4:$V$4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'Tab_SF7 masqué'!$H$7:$V$7</c:f>
              <c:numCache>
                <c:formatCode>#,##0</c:formatCode>
                <c:ptCount val="15"/>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pt idx="14">
                  <c:v>1131234</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Tecnologia DSL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numRef>
              <c:f>'Tab_SF7 masqué'!$H$4:$V$4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'Tab_SF7 masqué'!$H$8:$V$8</c:f>
              <c:numCache>
                <c:formatCode>#,##0</c:formatCode>
                <c:ptCount val="15"/>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2059252</c:v>
                </c:pt>
                <c:pt idx="14">
                  <c:v>2020790</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Fibra ottica</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numRef>
              <c:f>'Tab_SF7 masqué'!$H$4:$V$4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'Tab_SF7 masqué'!$H$9:$V$9</c:f>
              <c:numCache>
                <c:formatCode>General</c:formatCode>
                <c:ptCount val="15"/>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594308</c:v>
                </c:pt>
                <c:pt idx="14" formatCode="#,##0">
                  <c:v>720289</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cat>
            <c:numRef>
              <c:f>'Tab_SF7 masqué'!$H$4:$V$4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'Tab_SF7 masqué'!$H$12:$V$12</c:f>
              <c:numCache>
                <c:formatCode>#,##0</c:formatCode>
                <c:ptCount val="15"/>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pt idx="14">
                  <c:v>9890</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de-DE"/>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de-DE"/>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8"/>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masqué'!$A$32</c:f>
          <c:strCache>
            <c:ptCount val="1"/>
            <c:pt idx="0">
              <c:v>Numero degli abbonamenti Internet a "banda larga"                                                    secondo la velocità di trasmissione discendente (download)</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7358819902484657E-2"/>
          <c:y val="0.14062775231404276"/>
          <c:w val="0.75748327142300886"/>
          <c:h val="0.77324159163782924"/>
        </c:manualLayout>
      </c:layout>
      <c:barChart>
        <c:barDir val="col"/>
        <c:grouping val="percentStacked"/>
        <c:varyColors val="0"/>
        <c:ser>
          <c:idx val="0"/>
          <c:order val="0"/>
          <c:tx>
            <c:strRef>
              <c:f>'Tab_SF8 masqué'!$A$33</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masqué'!$B$33:$L$33</c:f>
              <c:numCache>
                <c:formatCode>#,##0</c:formatCode>
                <c:ptCount val="11"/>
                <c:pt idx="0">
                  <c:v>453424</c:v>
                </c:pt>
                <c:pt idx="1">
                  <c:v>517082</c:v>
                </c:pt>
                <c:pt idx="2">
                  <c:v>527206</c:v>
                </c:pt>
                <c:pt idx="3">
                  <c:v>456328</c:v>
                </c:pt>
                <c:pt idx="4">
                  <c:v>409044</c:v>
                </c:pt>
                <c:pt idx="5">
                  <c:v>170817</c:v>
                </c:pt>
                <c:pt idx="6">
                  <c:v>210940</c:v>
                </c:pt>
                <c:pt idx="7">
                  <c:v>241646</c:v>
                </c:pt>
                <c:pt idx="8">
                  <c:v>93317</c:v>
                </c:pt>
                <c:pt idx="9">
                  <c:v>15316</c:v>
                </c:pt>
                <c:pt idx="10">
                  <c:v>3557</c:v>
                </c:pt>
              </c:numCache>
            </c:numRef>
          </c:val>
          <c:extLst>
            <c:ext xmlns:c16="http://schemas.microsoft.com/office/drawing/2014/chart" uri="{C3380CC4-5D6E-409C-BE32-E72D297353CC}">
              <c16:uniqueId val="{00000000-C8B4-4684-A343-FCA559BF169B}"/>
            </c:ext>
          </c:extLst>
        </c:ser>
        <c:ser>
          <c:idx val="1"/>
          <c:order val="1"/>
          <c:tx>
            <c:strRef>
              <c:f>'Tab_SF8 masqué'!$A$34</c:f>
              <c:strCache>
                <c:ptCount val="1"/>
                <c:pt idx="0">
                  <c:v> ≥ 2 Mbit/s e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masqué'!$B$34:$L$34</c:f>
              <c:numCache>
                <c:formatCode>#,##0</c:formatCode>
                <c:ptCount val="11"/>
                <c:pt idx="0">
                  <c:v>1780755</c:v>
                </c:pt>
                <c:pt idx="1">
                  <c:v>1454100</c:v>
                </c:pt>
                <c:pt idx="2">
                  <c:v>1440444</c:v>
                </c:pt>
                <c:pt idx="3">
                  <c:v>1273196</c:v>
                </c:pt>
                <c:pt idx="4">
                  <c:v>973281</c:v>
                </c:pt>
                <c:pt idx="5">
                  <c:v>724907</c:v>
                </c:pt>
                <c:pt idx="6">
                  <c:v>765641</c:v>
                </c:pt>
                <c:pt idx="7">
                  <c:v>689762</c:v>
                </c:pt>
                <c:pt idx="8">
                  <c:v>482458</c:v>
                </c:pt>
                <c:pt idx="9">
                  <c:v>234280</c:v>
                </c:pt>
                <c:pt idx="10">
                  <c:v>176695</c:v>
                </c:pt>
              </c:numCache>
            </c:numRef>
          </c:val>
          <c:extLst>
            <c:ext xmlns:c16="http://schemas.microsoft.com/office/drawing/2014/chart" uri="{C3380CC4-5D6E-409C-BE32-E72D297353CC}">
              <c16:uniqueId val="{00000001-C8B4-4684-A343-FCA559BF169B}"/>
            </c:ext>
          </c:extLst>
        </c:ser>
        <c:ser>
          <c:idx val="2"/>
          <c:order val="2"/>
          <c:tx>
            <c:strRef>
              <c:f>'Tab_SF8 masqué'!$A$35</c:f>
              <c:strCache>
                <c:ptCount val="1"/>
                <c:pt idx="0">
                  <c:v> ≥ 10 Mbit/s e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masqué'!$B$35:$L$35</c:f>
              <c:numCache>
                <c:formatCode>#,##0</c:formatCode>
                <c:ptCount val="11"/>
                <c:pt idx="5">
                  <c:v>1447775</c:v>
                </c:pt>
                <c:pt idx="6">
                  <c:v>1197500.5760986186</c:v>
                </c:pt>
                <c:pt idx="7">
                  <c:v>1289278</c:v>
                </c:pt>
                <c:pt idx="8">
                  <c:v>1462624</c:v>
                </c:pt>
                <c:pt idx="9">
                  <c:v>394178</c:v>
                </c:pt>
                <c:pt idx="10">
                  <c:v>288889</c:v>
                </c:pt>
              </c:numCache>
            </c:numRef>
          </c:val>
          <c:extLst>
            <c:ext xmlns:c16="http://schemas.microsoft.com/office/drawing/2014/chart" uri="{C3380CC4-5D6E-409C-BE32-E72D297353CC}">
              <c16:uniqueId val="{00000002-C8B4-4684-A343-FCA559BF169B}"/>
            </c:ext>
          </c:extLst>
        </c:ser>
        <c:ser>
          <c:idx val="3"/>
          <c:order val="3"/>
          <c:tx>
            <c:strRef>
              <c:f>'Tab_SF8 masqué'!$A$36</c:f>
              <c:strCache>
                <c:ptCount val="1"/>
                <c:pt idx="0">
                  <c:v> ≥ 30 Mbit/s e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masqué'!$B$36:$L$36</c:f>
              <c:numCache>
                <c:formatCode>#,##0</c:formatCode>
                <c:ptCount val="11"/>
                <c:pt idx="5">
                  <c:v>878710</c:v>
                </c:pt>
                <c:pt idx="6">
                  <c:v>727814.42390138132</c:v>
                </c:pt>
                <c:pt idx="7">
                  <c:v>626930</c:v>
                </c:pt>
                <c:pt idx="8">
                  <c:v>833171</c:v>
                </c:pt>
                <c:pt idx="9">
                  <c:v>1482701</c:v>
                </c:pt>
                <c:pt idx="10">
                  <c:v>1367930</c:v>
                </c:pt>
              </c:numCache>
            </c:numRef>
          </c:val>
          <c:extLst>
            <c:ext xmlns:c16="http://schemas.microsoft.com/office/drawing/2014/chart" uri="{C3380CC4-5D6E-409C-BE32-E72D297353CC}">
              <c16:uniqueId val="{00000003-C8B4-4684-A343-FCA559BF169B}"/>
            </c:ext>
          </c:extLst>
        </c:ser>
        <c:ser>
          <c:idx val="4"/>
          <c:order val="4"/>
          <c:tx>
            <c:strRef>
              <c:f>'Tab_SF8 masqué'!$A$37</c:f>
              <c:strCache>
                <c:ptCount val="1"/>
                <c:pt idx="0">
                  <c:v> ≥ 10 Mbit/s e   &lt; 100 Mbit/s</c:v>
                </c:pt>
              </c:strCache>
            </c:strRef>
          </c:tx>
          <c:spPr>
            <a:solidFill>
              <a:schemeClr val="accent1"/>
            </a:solid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masqué'!$B$37:$L$37</c:f>
              <c:numCache>
                <c:formatCode>#,##0</c:formatCode>
                <c:ptCount val="11"/>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masqué'!$A$38</c:f>
              <c:strCache>
                <c:ptCount val="1"/>
                <c:pt idx="0">
                  <c:v> ≥ 100 Mbit/s  e &lt; 1 Gbit/s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masqué'!$B$38:$L$38</c:f>
              <c:numCache>
                <c:formatCode>#,##0</c:formatCode>
                <c:ptCount val="11"/>
                <c:pt idx="0">
                  <c:v>3883</c:v>
                </c:pt>
                <c:pt idx="1">
                  <c:v>2122</c:v>
                </c:pt>
                <c:pt idx="2">
                  <c:v>5825</c:v>
                </c:pt>
                <c:pt idx="3">
                  <c:v>60259</c:v>
                </c:pt>
                <c:pt idx="4">
                  <c:v>118241</c:v>
                </c:pt>
                <c:pt idx="5">
                  <c:v>213520</c:v>
                </c:pt>
                <c:pt idx="6">
                  <c:v>631647</c:v>
                </c:pt>
                <c:pt idx="7">
                  <c:v>849826</c:v>
                </c:pt>
                <c:pt idx="8">
                  <c:v>898735</c:v>
                </c:pt>
                <c:pt idx="9">
                  <c:v>1785679</c:v>
                </c:pt>
                <c:pt idx="10">
                  <c:v>1575224</c:v>
                </c:pt>
              </c:numCache>
            </c:numRef>
          </c:val>
          <c:extLst>
            <c:ext xmlns:c16="http://schemas.microsoft.com/office/drawing/2014/chart" uri="{C3380CC4-5D6E-409C-BE32-E72D297353CC}">
              <c16:uniqueId val="{00000005-C8B4-4684-A343-FCA559BF169B}"/>
            </c:ext>
          </c:extLst>
        </c:ser>
        <c:ser>
          <c:idx val="7"/>
          <c:order val="6"/>
          <c:tx>
            <c:strRef>
              <c:f>'Tab_SF8 masqué'!$A$39</c:f>
              <c:strCache>
                <c:ptCount val="1"/>
                <c:pt idx="0">
                  <c:v> ≥ 1 Gbit/s</c:v>
                </c:pt>
              </c:strCache>
            </c:strRef>
          </c:tx>
          <c:spPr>
            <a:solidFill>
              <a:schemeClr val="accent2">
                <a:lumMod val="60000"/>
              </a:schemeClr>
            </a:solidFill>
            <a:ln>
              <a:noFill/>
            </a:ln>
            <a:effectLst/>
          </c:spPr>
          <c:invertIfNegative val="0"/>
          <c:val>
            <c:numRef>
              <c:f>'Tab_SF8 masqué'!$B$39:$L$39</c:f>
              <c:numCache>
                <c:formatCode>#,##0</c:formatCode>
                <c:ptCount val="11"/>
                <c:pt idx="10">
                  <c:v>460018</c:v>
                </c:pt>
              </c:numCache>
            </c:numRef>
          </c:val>
          <c:extLst>
            <c:ext xmlns:c16="http://schemas.microsoft.com/office/drawing/2014/chart" uri="{C3380CC4-5D6E-409C-BE32-E72D297353CC}">
              <c16:uniqueId val="{00000001-0196-4EE1-9AD6-81D29E21CF75}"/>
            </c:ext>
          </c:extLst>
        </c:ser>
        <c:ser>
          <c:idx val="6"/>
          <c:order val="7"/>
          <c:tx>
            <c:strRef>
              <c:f>'Tab_SF8 masqué'!$A$40</c:f>
              <c:strCache>
                <c:ptCount val="1"/>
                <c:pt idx="0">
                  <c:v>Separazione impossibile</c:v>
                </c:pt>
              </c:strCache>
            </c:strRef>
          </c:tx>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cat>
            <c:numRef>
              <c:f>'Tab_SF8 masqué'!$B$4:$L$4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'Tab_SF8 masqué'!$B$40:$L$40</c:f>
              <c:numCache>
                <c:formatCode>#,##0</c:formatCode>
                <c:ptCount val="11"/>
                <c:pt idx="0">
                  <c:v>111797</c:v>
                </c:pt>
                <c:pt idx="1">
                  <c:v>77176</c:v>
                </c:pt>
                <c:pt idx="2">
                  <c:v>27166</c:v>
                </c:pt>
                <c:pt idx="3">
                  <c:v>25976</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313674760"/>
        <c:crosses val="autoZero"/>
        <c:crossBetween val="between"/>
      </c:valAx>
      <c:spPr>
        <a:noFill/>
        <a:ln>
          <a:noFill/>
        </a:ln>
        <a:effectLst/>
      </c:spPr>
    </c:plotArea>
    <c:legend>
      <c:legendPos val="r"/>
      <c:layout>
        <c:manualLayout>
          <c:xMode val="edge"/>
          <c:yMode val="edge"/>
          <c:x val="0.83761033490032843"/>
          <c:y val="0.13931783000883766"/>
          <c:w val="0.16238966509967151"/>
          <c:h val="0.7765462532542836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Tab_SF8PM!$A$4</c:f>
          <c:strCache>
            <c:ptCount val="1"/>
            <c:pt idx="0">
              <c:v>Quote di mercato in % al 31.12.2018</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B4-4EB1-85B6-8BD3B062BB35}"/>
              </c:ext>
            </c:extLst>
          </c:dPt>
          <c:dPt>
            <c:idx val="1"/>
            <c:bubble3D val="0"/>
            <c:spPr>
              <a:blipFill>
                <a:blip xmlns:r="http://schemas.openxmlformats.org/officeDocument/2006/relationships" r:embed="rId3"/>
                <a:stretch>
                  <a:fillRect/>
                </a:stretch>
              </a:blipFill>
              <a:ln w="19050">
                <a:solidFill>
                  <a:schemeClr val="lt1"/>
                </a:solidFill>
              </a:ln>
              <a:effectLst/>
            </c:spPr>
            <c:extLst>
              <c:ext xmlns:c16="http://schemas.microsoft.com/office/drawing/2014/chart" uri="{C3380CC4-5D6E-409C-BE32-E72D297353CC}">
                <c16:uniqueId val="{00000003-E5B4-4EB1-85B6-8BD3B062BB35}"/>
              </c:ext>
            </c:extLst>
          </c:dPt>
          <c:dPt>
            <c:idx val="2"/>
            <c:bubble3D val="0"/>
            <c:spPr>
              <a:blipFill>
                <a:blip xmlns:r="http://schemas.openxmlformats.org/officeDocument/2006/relationships" r:embed="rId4"/>
                <a:stretch>
                  <a:fillRect/>
                </a:stretch>
              </a:blipFill>
              <a:ln w="19050">
                <a:solidFill>
                  <a:schemeClr val="lt1"/>
                </a:solidFill>
              </a:ln>
              <a:effectLst/>
            </c:spPr>
            <c:extLst>
              <c:ext xmlns:c16="http://schemas.microsoft.com/office/drawing/2014/chart" uri="{C3380CC4-5D6E-409C-BE32-E72D297353CC}">
                <c16:uniqueId val="{00000005-E5B4-4EB1-85B6-8BD3B062BB35}"/>
              </c:ext>
            </c:extLst>
          </c:dPt>
          <c:dPt>
            <c:idx val="3"/>
            <c:bubble3D val="0"/>
            <c:spPr>
              <a:blipFill>
                <a:blip xmlns:r="http://schemas.openxmlformats.org/officeDocument/2006/relationships" r:embed="rId5"/>
                <a:stretch>
                  <a:fillRect/>
                </a:stretch>
              </a:blipFill>
              <a:ln w="19050">
                <a:solidFill>
                  <a:schemeClr val="lt1"/>
                </a:solidFill>
              </a:ln>
              <a:effectLst/>
            </c:spPr>
            <c:extLst>
              <c:ext xmlns:c16="http://schemas.microsoft.com/office/drawing/2014/chart" uri="{C3380CC4-5D6E-409C-BE32-E72D297353CC}">
                <c16:uniqueId val="{00000007-E5B4-4EB1-85B6-8BD3B062BB35}"/>
              </c:ext>
            </c:extLst>
          </c:dPt>
          <c:dPt>
            <c:idx val="4"/>
            <c:bubble3D val="0"/>
            <c:spPr>
              <a:blipFill>
                <a:blip xmlns:r="http://schemas.openxmlformats.org/officeDocument/2006/relationships" r:embed="rId6"/>
                <a:stretch>
                  <a:fillRect/>
                </a:stretch>
              </a:blipFill>
              <a:ln w="19050">
                <a:solidFill>
                  <a:schemeClr val="lt1"/>
                </a:solidFill>
              </a:ln>
              <a:effectLst/>
            </c:spPr>
            <c:extLst>
              <c:ext xmlns:c16="http://schemas.microsoft.com/office/drawing/2014/chart" uri="{C3380CC4-5D6E-409C-BE32-E72D297353CC}">
                <c16:uniqueId val="{00000009-E5B4-4EB1-85B6-8BD3B062BB35}"/>
              </c:ext>
            </c:extLst>
          </c:dPt>
          <c:dPt>
            <c:idx val="5"/>
            <c:bubble3D val="0"/>
            <c:spPr>
              <a:blipFill>
                <a:blip xmlns:r="http://schemas.openxmlformats.org/officeDocument/2006/relationships" r:embed="rId7"/>
                <a:stretch>
                  <a:fillRect/>
                </a:stretch>
              </a:blipFill>
              <a:ln w="19050">
                <a:solidFill>
                  <a:schemeClr val="lt1"/>
                </a:solidFill>
              </a:ln>
              <a:effectLst/>
            </c:spPr>
            <c:extLst>
              <c:ext xmlns:c16="http://schemas.microsoft.com/office/drawing/2014/chart" uri="{C3380CC4-5D6E-409C-BE32-E72D297353CC}">
                <c16:uniqueId val="{0000000B-E5B4-4EB1-85B6-8BD3B062BB35}"/>
              </c:ext>
            </c:extLst>
          </c:dPt>
          <c:dPt>
            <c:idx val="6"/>
            <c:bubble3D val="0"/>
            <c:spPr>
              <a:blipFill>
                <a:blip xmlns:r="http://schemas.openxmlformats.org/officeDocument/2006/relationships" r:embed="rId8"/>
                <a:stretch>
                  <a:fillRect/>
                </a:stretch>
              </a:blipFill>
              <a:ln w="19050">
                <a:solidFill>
                  <a:schemeClr val="lt1"/>
                </a:solidFill>
              </a:ln>
              <a:effectLst/>
            </c:spPr>
            <c:extLst>
              <c:ext xmlns:c16="http://schemas.microsoft.com/office/drawing/2014/chart" uri="{C3380CC4-5D6E-409C-BE32-E72D297353CC}">
                <c16:uniqueId val="{0000000D-E5B4-4EB1-85B6-8BD3B062BB35}"/>
              </c:ext>
            </c:extLst>
          </c:dPt>
          <c:dLbls>
            <c:dLbl>
              <c:idx val="4"/>
              <c:layout>
                <c:manualLayout>
                  <c:x val="2.7768214445690761E-3"/>
                  <c:y val="6.0055488309603139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E5B4-4EB1-85B6-8BD3B062BB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de-DE"/>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Tab_SF8PM!$A$5:$A$11</c:f>
              <c:strCache>
                <c:ptCount val="7"/>
                <c:pt idx="0">
                  <c:v>Swisscom AG</c:v>
                </c:pt>
                <c:pt idx="1">
                  <c:v>Cablecom GmbH</c:v>
                </c:pt>
                <c:pt idx="2">
                  <c:v>Sunrise Communications AG</c:v>
                </c:pt>
                <c:pt idx="3">
                  <c:v>Quickline AG (ex Finecom)</c:v>
                </c:pt>
                <c:pt idx="4">
                  <c:v>ImproWare AG</c:v>
                </c:pt>
                <c:pt idx="5">
                  <c:v>green.ch AG</c:v>
                </c:pt>
                <c:pt idx="6">
                  <c:v>Altri</c:v>
                </c:pt>
              </c:strCache>
            </c:strRef>
          </c:cat>
          <c:val>
            <c:numRef>
              <c:f>Tab_SF8PM!$L$5:$L$11</c:f>
              <c:numCache>
                <c:formatCode>0.0%</c:formatCode>
                <c:ptCount val="7"/>
                <c:pt idx="0">
                  <c:v>0.52361584389069815</c:v>
                </c:pt>
                <c:pt idx="1">
                  <c:v>0.18115101142315329</c:v>
                </c:pt>
                <c:pt idx="2">
                  <c:v>0.11704874783724602</c:v>
                </c:pt>
                <c:pt idx="3">
                  <c:v>4.4398245017068919E-2</c:v>
                </c:pt>
                <c:pt idx="4">
                  <c:v>7.0841220822301151E-3</c:v>
                </c:pt>
                <c:pt idx="5">
                  <c:v>6.7235020940429957E-3</c:v>
                </c:pt>
                <c:pt idx="6">
                  <c:v>0.1199785276555605</c:v>
                </c:pt>
              </c:numCache>
            </c:numRef>
          </c:val>
          <c:extLst>
            <c:ext xmlns:c16="http://schemas.microsoft.com/office/drawing/2014/chart" uri="{C3380CC4-5D6E-409C-BE32-E72D297353CC}">
              <c16:uniqueId val="{0000000E-E5B4-4EB1-85B6-8BD3B062BB3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codeName="Graphique10"/>
  <sheetViews>
    <sheetView zoomScale="9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11"/>
  <sheetViews>
    <sheetView zoomScale="94" workbookViewId="0" zoomToFit="1"/>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Diagramm1"/>
  <sheetViews>
    <sheetView zoomScale="59" workbookViewId="0" zoomToFit="1"/>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203200</xdr:colOff>
          <xdr:row>7</xdr:row>
          <xdr:rowOff>69850</xdr:rowOff>
        </xdr:from>
        <xdr:to>
          <xdr:col>5</xdr:col>
          <xdr:colOff>641350</xdr:colOff>
          <xdr:row>8</xdr:row>
          <xdr:rowOff>107950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4395" cy="60057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0.10286</cdr:x>
      <cdr:y>0.82485</cdr:y>
    </cdr:from>
    <cdr:to>
      <cdr:x>0.31322</cdr:x>
      <cdr:y>0.89349</cdr:y>
    </cdr:to>
    <cdr:sp macro="" textlink="desc!$E$121">
      <cdr:nvSpPr>
        <cdr:cNvPr id="3" name="ZoneTexte 2"/>
        <cdr:cNvSpPr txBox="1"/>
      </cdr:nvSpPr>
      <cdr:spPr>
        <a:xfrm xmlns:a="http://schemas.openxmlformats.org/drawingml/2006/main">
          <a:off x="956079" y="5010497"/>
          <a:ext cx="1955335" cy="416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ISDN o PSTN</a:t>
          </a:fld>
          <a:endParaRPr lang="en-US" sz="4800"/>
        </a:p>
      </cdr:txBody>
    </cdr:sp>
  </cdr:relSizeAnchor>
  <cdr:relSizeAnchor xmlns:cdr="http://schemas.openxmlformats.org/drawingml/2006/chartDrawing">
    <cdr:from>
      <cdr:x>0.68059</cdr:x>
      <cdr:y>0.8</cdr:y>
    </cdr:from>
    <cdr:to>
      <cdr:x>0.85847</cdr:x>
      <cdr:y>0.87693</cdr:y>
    </cdr:to>
    <cdr:sp macro="" textlink="desc!$E$122">
      <cdr:nvSpPr>
        <cdr:cNvPr id="4" name="ZoneTexte 3"/>
        <cdr:cNvSpPr txBox="1"/>
      </cdr:nvSpPr>
      <cdr:spPr>
        <a:xfrm xmlns:a="http://schemas.openxmlformats.org/drawingml/2006/main">
          <a:off x="6326035" y="4859526"/>
          <a:ext cx="1653388" cy="467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Cavo</a:t>
          </a:fld>
          <a:endParaRPr lang="en-US" sz="4800"/>
        </a:p>
      </cdr:txBody>
    </cdr:sp>
  </cdr:relSizeAnchor>
  <cdr:relSizeAnchor xmlns:cdr="http://schemas.openxmlformats.org/drawingml/2006/chartDrawing">
    <cdr:from>
      <cdr:x>0.46945</cdr:x>
      <cdr:y>0.4923</cdr:y>
    </cdr:from>
    <cdr:to>
      <cdr:x>0.54679</cdr:x>
      <cdr:y>0.55147</cdr:y>
    </cdr:to>
    <cdr:sp macro="" textlink="desc!$E$123">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0.80278</cdr:x>
      <cdr:y>0.17396</cdr:y>
    </cdr:from>
    <cdr:to>
      <cdr:x>0.95514</cdr:x>
      <cdr:y>0.23195</cdr:y>
    </cdr:to>
    <cdr:sp macro="" textlink="desc!$E$124">
      <cdr:nvSpPr>
        <cdr:cNvPr id="6" name="ZoneTexte 5"/>
        <cdr:cNvSpPr txBox="1"/>
      </cdr:nvSpPr>
      <cdr:spPr>
        <a:xfrm xmlns:a="http://schemas.openxmlformats.org/drawingml/2006/main">
          <a:off x="7461816" y="1056715"/>
          <a:ext cx="1416181" cy="3522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Fibra ottica</a:t>
          </a:fld>
          <a:endParaRPr lang="en-US" sz="4800"/>
        </a:p>
      </cdr:txBody>
    </cdr:sp>
  </cdr:relSizeAnchor>
  <cdr:relSizeAnchor xmlns:cdr="http://schemas.openxmlformats.org/drawingml/2006/chartDrawing">
    <cdr:from>
      <cdr:x>0.19258</cdr:x>
      <cdr:y>0.32071</cdr:y>
    </cdr:from>
    <cdr:to>
      <cdr:x>0.28848</cdr:x>
      <cdr:y>0.37042</cdr:y>
    </cdr:to>
    <cdr:sp macro="" textlink="desc!$E$125">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Altri</a:t>
          </a:fld>
          <a:endParaRPr lang="en-US" sz="4800"/>
        </a:p>
      </cdr:txBody>
    </cdr:sp>
  </cdr:relSizeAnchor>
  <cdr:relSizeAnchor xmlns:cdr="http://schemas.openxmlformats.org/drawingml/2006/chartDrawing">
    <cdr:from>
      <cdr:x>0</cdr:x>
      <cdr:y>0.04379</cdr:y>
    </cdr:from>
    <cdr:to>
      <cdr:x>0.13534</cdr:x>
      <cdr:y>0.09467</cdr:y>
    </cdr:to>
    <cdr:sp macro="" textlink="desc!$E$126">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In migliaia</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1941" cy="606965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220" cy="60055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P23"/>
  <sheetViews>
    <sheetView showGridLines="0" showRowColHeaders="0" tabSelected="1" zoomScaleNormal="100" workbookViewId="0">
      <selection activeCell="I84" sqref="I84"/>
    </sheetView>
  </sheetViews>
  <sheetFormatPr baseColWidth="10" defaultColWidth="11.54296875" defaultRowHeight="12.5" x14ac:dyDescent="0.25"/>
  <cols>
    <col min="1" max="1" width="4.453125" style="4" customWidth="1"/>
    <col min="2" max="2" width="8" style="4" customWidth="1"/>
    <col min="3" max="3" width="4.453125" style="4" customWidth="1"/>
    <col min="4" max="7" width="11.54296875" style="4"/>
    <col min="8" max="8" width="2.54296875" style="4" customWidth="1"/>
    <col min="9" max="16384" width="11.54296875" style="4"/>
  </cols>
  <sheetData>
    <row r="1" spans="1:16" x14ac:dyDescent="0.25">
      <c r="A1" s="30"/>
      <c r="B1" s="30"/>
      <c r="C1" s="30"/>
      <c r="D1" s="30"/>
      <c r="E1" s="30"/>
      <c r="F1" s="30"/>
      <c r="G1" s="30"/>
      <c r="H1" s="30"/>
      <c r="I1" s="30"/>
      <c r="J1" s="30"/>
      <c r="K1" s="30"/>
      <c r="L1" s="30"/>
      <c r="M1" s="30"/>
      <c r="N1" s="30"/>
      <c r="O1" s="30"/>
      <c r="P1" s="30"/>
    </row>
    <row r="2" spans="1:16" x14ac:dyDescent="0.25">
      <c r="A2" s="30"/>
      <c r="B2" s="30"/>
      <c r="C2" s="30"/>
      <c r="D2" s="30"/>
      <c r="E2" s="30"/>
      <c r="F2" s="30"/>
      <c r="G2" s="30"/>
      <c r="H2" s="30"/>
      <c r="I2" s="30"/>
      <c r="J2" s="30"/>
      <c r="K2" s="30"/>
      <c r="L2" s="30"/>
      <c r="M2" s="30"/>
      <c r="N2" s="30"/>
      <c r="O2" s="30"/>
      <c r="P2" s="30"/>
    </row>
    <row r="3" spans="1:16" x14ac:dyDescent="0.25">
      <c r="A3" s="30"/>
      <c r="B3" s="30"/>
      <c r="C3" s="30"/>
      <c r="D3" s="30"/>
      <c r="E3" s="30"/>
      <c r="F3" s="30"/>
      <c r="G3" s="30"/>
      <c r="H3" s="30"/>
      <c r="I3" s="30"/>
      <c r="J3" s="30"/>
      <c r="K3" s="30"/>
      <c r="L3" s="30"/>
      <c r="M3" s="30"/>
      <c r="N3" s="30"/>
      <c r="O3" s="30"/>
      <c r="P3" s="30"/>
    </row>
    <row r="4" spans="1:16" x14ac:dyDescent="0.25">
      <c r="A4" s="30"/>
      <c r="B4" s="30"/>
      <c r="C4" s="30"/>
      <c r="D4" s="30"/>
      <c r="E4" s="30"/>
      <c r="F4" s="30"/>
      <c r="G4" s="30"/>
      <c r="H4" s="30"/>
      <c r="I4" s="30"/>
      <c r="J4" s="30"/>
      <c r="K4" s="30"/>
      <c r="L4" s="30"/>
      <c r="M4" s="30"/>
      <c r="N4" s="30"/>
      <c r="O4" s="30"/>
      <c r="P4" s="30"/>
    </row>
    <row r="5" spans="1:16" x14ac:dyDescent="0.25">
      <c r="A5" s="30"/>
      <c r="B5" s="30"/>
      <c r="C5" s="30"/>
      <c r="D5" s="30"/>
      <c r="E5" s="30"/>
      <c r="F5" s="30"/>
      <c r="G5" s="30"/>
      <c r="H5" s="30"/>
      <c r="I5" s="30"/>
      <c r="J5" s="30"/>
      <c r="K5" s="30"/>
      <c r="L5" s="30"/>
      <c r="M5" s="30"/>
      <c r="N5" s="30"/>
      <c r="O5" s="30"/>
      <c r="P5" s="30"/>
    </row>
    <row r="6" spans="1:16" x14ac:dyDescent="0.25">
      <c r="A6" s="30"/>
      <c r="B6" s="30"/>
      <c r="C6" s="30"/>
      <c r="D6" s="30"/>
      <c r="E6" s="30"/>
      <c r="F6" s="30"/>
      <c r="G6" s="30"/>
      <c r="H6" s="30"/>
      <c r="I6" s="30"/>
      <c r="J6" s="30"/>
      <c r="K6" s="30"/>
      <c r="L6" s="30"/>
      <c r="M6" s="30"/>
      <c r="N6" s="30"/>
      <c r="O6" s="30"/>
      <c r="P6" s="30"/>
    </row>
    <row r="7" spans="1:16" ht="12" customHeight="1" x14ac:dyDescent="0.25">
      <c r="A7" s="30"/>
      <c r="B7" s="116" t="s">
        <v>164</v>
      </c>
      <c r="C7" s="30"/>
      <c r="D7" s="30"/>
      <c r="E7" s="30"/>
      <c r="F7" s="30"/>
      <c r="G7" s="30"/>
      <c r="H7" s="30"/>
      <c r="I7" s="30"/>
      <c r="J7" s="30"/>
      <c r="K7" s="30"/>
      <c r="L7" s="30"/>
      <c r="M7" s="30"/>
      <c r="N7" s="30"/>
      <c r="O7" s="30"/>
      <c r="P7" s="30"/>
    </row>
    <row r="8" spans="1:16" ht="12" customHeight="1" x14ac:dyDescent="0.25">
      <c r="A8" s="30"/>
      <c r="B8" s="116" t="s">
        <v>165</v>
      </c>
      <c r="C8" s="30"/>
      <c r="D8" s="30"/>
      <c r="E8" s="30"/>
      <c r="F8" s="30"/>
      <c r="G8" s="30"/>
      <c r="H8" s="30"/>
      <c r="I8" s="30"/>
      <c r="J8" s="30"/>
      <c r="K8" s="30"/>
      <c r="L8" s="30"/>
      <c r="M8" s="30"/>
      <c r="N8" s="30"/>
      <c r="O8" s="30"/>
      <c r="P8" s="30"/>
    </row>
    <row r="9" spans="1:16" ht="12" customHeight="1" x14ac:dyDescent="0.25">
      <c r="A9" s="30"/>
      <c r="B9" s="116" t="s">
        <v>166</v>
      </c>
      <c r="C9" s="30"/>
      <c r="D9" s="30"/>
      <c r="E9" s="30"/>
      <c r="F9" s="30"/>
      <c r="G9" s="30"/>
      <c r="H9" s="30"/>
      <c r="I9" s="30"/>
      <c r="J9" s="30"/>
      <c r="K9" s="30"/>
      <c r="L9" s="30"/>
      <c r="M9" s="30"/>
      <c r="N9" s="30"/>
      <c r="O9" s="30"/>
      <c r="P9" s="30"/>
    </row>
    <row r="10" spans="1:16" ht="12" customHeight="1" x14ac:dyDescent="0.25">
      <c r="A10" s="30"/>
      <c r="B10" s="117" t="s">
        <v>167</v>
      </c>
      <c r="C10" s="30"/>
      <c r="D10" s="30"/>
      <c r="E10" s="30"/>
      <c r="F10" s="30"/>
      <c r="G10" s="30"/>
      <c r="H10" s="30"/>
      <c r="I10" s="30"/>
      <c r="J10" s="30"/>
      <c r="K10" s="30"/>
      <c r="L10" s="30"/>
      <c r="M10" s="30"/>
      <c r="N10" s="30"/>
      <c r="O10" s="30"/>
      <c r="P10" s="30"/>
    </row>
    <row r="11" spans="1:16" x14ac:dyDescent="0.25">
      <c r="A11" s="30"/>
      <c r="B11" s="118"/>
      <c r="C11" s="30"/>
      <c r="D11" s="30"/>
      <c r="E11" s="30"/>
      <c r="F11" s="30"/>
      <c r="G11" s="30"/>
      <c r="H11" s="30"/>
      <c r="I11" s="30"/>
      <c r="J11" s="30"/>
      <c r="K11" s="30"/>
      <c r="L11" s="30"/>
      <c r="M11" s="30"/>
      <c r="N11" s="30"/>
      <c r="O11" s="30"/>
      <c r="P11" s="30"/>
    </row>
    <row r="12" spans="1:16" ht="18" x14ac:dyDescent="0.3">
      <c r="A12" s="30"/>
      <c r="B12" s="119" t="str">
        <f>IF(desc!$B$1=1,desc!$A$6,IF(desc!$B$1=2,desc!$B$6,IF(desc!$B$1=3,desc!$C$6,desc!$D$6)))</f>
        <v xml:space="preserve">I fornitori di servizi Internet e servizi a capacità trasmissiva </v>
      </c>
      <c r="C12" s="120"/>
      <c r="D12" s="121"/>
      <c r="E12" s="30"/>
      <c r="F12" s="30"/>
      <c r="G12" s="30"/>
      <c r="H12" s="30"/>
      <c r="I12" s="30"/>
      <c r="J12" s="30"/>
      <c r="K12" s="30"/>
      <c r="L12" s="30"/>
      <c r="M12" s="30"/>
      <c r="N12" s="30"/>
      <c r="O12" s="30"/>
      <c r="P12" s="30"/>
    </row>
    <row r="13" spans="1:16" ht="13" x14ac:dyDescent="0.3">
      <c r="A13" s="30"/>
      <c r="B13" s="121"/>
      <c r="C13" s="120"/>
      <c r="D13" s="121"/>
      <c r="E13" s="30"/>
      <c r="F13" s="30"/>
      <c r="G13" s="30"/>
      <c r="H13" s="30"/>
      <c r="I13" s="30"/>
      <c r="J13" s="30"/>
      <c r="K13" s="30"/>
      <c r="L13" s="30"/>
      <c r="M13" s="30"/>
      <c r="N13" s="30"/>
      <c r="O13" s="30"/>
      <c r="P13" s="30"/>
    </row>
    <row r="14" spans="1:16" ht="15.5" x14ac:dyDescent="0.25">
      <c r="A14" s="30"/>
      <c r="B14" s="122"/>
      <c r="C14" s="123" t="str">
        <f>IF(desc!$B$1=1,desc!$A$7,IF(desc!$B$1=2,desc!$B$7,IF(desc!$B$1=3,desc!$C$7,desc!$D$7)))</f>
        <v>1. Servizi sulle reti fisse</v>
      </c>
      <c r="D14" s="123"/>
      <c r="E14" s="30"/>
      <c r="F14" s="30"/>
      <c r="G14" s="30"/>
      <c r="H14" s="30"/>
      <c r="I14" s="30"/>
      <c r="J14" s="30"/>
      <c r="K14" s="30"/>
      <c r="L14" s="30"/>
      <c r="M14" s="30"/>
      <c r="N14" s="30"/>
      <c r="O14" s="30"/>
      <c r="P14" s="30"/>
    </row>
    <row r="15" spans="1:16" ht="15.65" customHeight="1" x14ac:dyDescent="0.25">
      <c r="A15" s="30"/>
      <c r="B15" s="121"/>
      <c r="C15" s="124"/>
      <c r="D15" s="125" t="str">
        <f>IF(desc!$B$1=1,desc!$A$8,IF(desc!$B$1=2,desc!$B$8,IF(desc!$B$1=3,desc!$C$8,desc!$D$8)))</f>
        <v>1.1 Ripartizione degli abbonamenti Internet secondo il tipo di collegamento (SF7)</v>
      </c>
      <c r="E15" s="126"/>
      <c r="F15" s="126"/>
      <c r="G15" s="126"/>
      <c r="H15" s="126"/>
      <c r="I15" s="126"/>
      <c r="J15" s="126"/>
      <c r="K15" s="126"/>
      <c r="L15" s="126"/>
      <c r="M15" s="30"/>
      <c r="N15" s="30"/>
      <c r="O15" s="30"/>
      <c r="P15" s="30"/>
    </row>
    <row r="16" spans="1:16" ht="15.65" customHeight="1" x14ac:dyDescent="0.25">
      <c r="A16" s="30"/>
      <c r="B16" s="121"/>
      <c r="C16" s="124"/>
      <c r="D16" s="125" t="str">
        <f>IF(desc!$B$1=1,desc!$A$9,IF(desc!$B$1=2,desc!$B$9,IF(desc!$B$1=3,desc!$C$9,desc!$D$9)))</f>
        <v>1.2 Ripartizione degli abbonamenti Internet secondo il tipo di collegamento e secondo la larghezza di banda (SF8)</v>
      </c>
      <c r="E16" s="127"/>
      <c r="F16" s="127"/>
      <c r="G16" s="127"/>
      <c r="H16" s="127"/>
      <c r="I16" s="127"/>
      <c r="J16" s="127"/>
      <c r="K16" s="127"/>
      <c r="L16" s="127"/>
      <c r="M16" s="127"/>
      <c r="N16" s="127"/>
      <c r="O16" s="127"/>
      <c r="P16" s="30"/>
    </row>
    <row r="17" spans="1:16" ht="15.65" customHeight="1" x14ac:dyDescent="0.25">
      <c r="A17" s="30"/>
      <c r="B17" s="121"/>
      <c r="C17" s="124"/>
      <c r="D17" s="125" t="str">
        <f>IF(desc!$B$1=1,desc!$A$10,IF(desc!$B$1=2,desc!$B$10,IF(desc!$B$1=3,desc!$C$10,desc!$D$10)))</f>
        <v>1.3 Quote di mercato relative al numero di abbonati al collegamento Internet a banda larga (SF8PM)</v>
      </c>
      <c r="E17" s="146"/>
      <c r="F17" s="146"/>
      <c r="G17" s="146"/>
      <c r="H17" s="146"/>
      <c r="I17" s="146"/>
      <c r="J17" s="146"/>
      <c r="K17" s="146"/>
      <c r="L17" s="126"/>
      <c r="M17" s="30"/>
      <c r="N17" s="30"/>
      <c r="O17" s="30"/>
      <c r="P17" s="30"/>
    </row>
    <row r="18" spans="1:16" ht="20.5" customHeight="1" x14ac:dyDescent="0.35">
      <c r="A18" s="30"/>
      <c r="B18" s="121"/>
      <c r="C18" s="128" t="str">
        <f>IF(desc!$B$1=1,desc!$A$11,IF(desc!$B$1=2,desc!$B$11,IF(desc!$B$1=3,desc!$C$11,desc!$D$11)))</f>
        <v xml:space="preserve">2. Servizi di trasmissione </v>
      </c>
      <c r="D18" s="121"/>
      <c r="E18" s="30"/>
      <c r="F18" s="30"/>
      <c r="G18" s="30"/>
      <c r="H18" s="30"/>
      <c r="I18" s="30"/>
      <c r="J18" s="30"/>
      <c r="K18" s="30"/>
      <c r="L18" s="30"/>
      <c r="M18" s="30"/>
      <c r="N18" s="30"/>
      <c r="O18" s="30"/>
      <c r="P18" s="30"/>
    </row>
    <row r="19" spans="1:16" ht="15.65" customHeight="1" x14ac:dyDescent="0.25">
      <c r="A19" s="30"/>
      <c r="B19" s="121"/>
      <c r="C19" s="121"/>
      <c r="D19" s="125" t="str">
        <f>IF(desc!$B$1=1,desc!$A$12,IF(desc!$B$1=2,desc!$B$12,IF(desc!$B$1=3,desc!$C$12,desc!$D$12)))</f>
        <v>2.1 Servizi a capacità trasmissiva fissa o variabile proposti agli utenti finali (SF6)</v>
      </c>
      <c r="E19" s="127"/>
      <c r="F19" s="127"/>
      <c r="G19" s="127"/>
      <c r="H19" s="127"/>
      <c r="I19" s="127"/>
      <c r="J19" s="127"/>
      <c r="K19" s="127"/>
      <c r="L19" s="129"/>
      <c r="M19" s="30"/>
      <c r="N19" s="30"/>
      <c r="O19" s="30"/>
      <c r="P19" s="30"/>
    </row>
    <row r="20" spans="1:16" ht="14" x14ac:dyDescent="0.25">
      <c r="A20" s="30"/>
      <c r="B20" s="130"/>
      <c r="C20" s="30"/>
      <c r="D20" s="30"/>
      <c r="E20" s="30"/>
      <c r="F20" s="30"/>
      <c r="G20" s="30"/>
      <c r="H20" s="30"/>
      <c r="I20" s="30"/>
      <c r="J20" s="30"/>
      <c r="K20" s="5"/>
      <c r="L20" s="30"/>
      <c r="M20" s="30"/>
      <c r="N20" s="30"/>
      <c r="O20" s="30"/>
      <c r="P20" s="30"/>
    </row>
    <row r="21" spans="1:16" ht="14" x14ac:dyDescent="0.25">
      <c r="A21" s="30"/>
      <c r="B21" s="130"/>
      <c r="C21" s="30"/>
      <c r="D21" s="30"/>
      <c r="E21" s="30"/>
      <c r="F21" s="30"/>
      <c r="G21" s="30"/>
      <c r="H21" s="30"/>
      <c r="I21" s="30"/>
      <c r="J21" s="30"/>
      <c r="K21" s="5"/>
      <c r="L21" s="30"/>
      <c r="M21" s="30"/>
      <c r="N21" s="30"/>
      <c r="O21" s="30"/>
      <c r="P21" s="30"/>
    </row>
    <row r="22" spans="1:16" ht="14" x14ac:dyDescent="0.25">
      <c r="A22" s="30"/>
      <c r="B22" s="130"/>
      <c r="C22" s="30"/>
      <c r="D22" s="30"/>
      <c r="E22" s="30"/>
      <c r="F22" s="30"/>
      <c r="G22" s="30"/>
      <c r="H22" s="30"/>
      <c r="I22" s="30"/>
      <c r="J22" s="30"/>
      <c r="K22" s="30"/>
      <c r="L22" s="30"/>
      <c r="M22" s="30"/>
      <c r="N22" s="30"/>
      <c r="O22" s="30"/>
      <c r="P22" s="30"/>
    </row>
    <row r="23" spans="1:16" ht="14" x14ac:dyDescent="0.25">
      <c r="A23" s="30"/>
      <c r="B23" s="131"/>
      <c r="C23" s="30"/>
      <c r="D23" s="30"/>
      <c r="E23" s="30"/>
      <c r="F23" s="30"/>
      <c r="G23" s="30"/>
      <c r="H23" s="30"/>
      <c r="I23" s="30"/>
      <c r="J23" s="30"/>
      <c r="K23" s="30"/>
      <c r="L23" s="30"/>
      <c r="M23" s="30"/>
      <c r="N23" s="30"/>
      <c r="O23" s="30"/>
      <c r="P23" s="30"/>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hyperlink ref="D19:L19" location="Tab_SF6!A1" display="2.1 Services de capacités de transmission fixes ou variables offertes à des usagers finaux (SF6)"/>
    <hyperlink ref="D15:L15" location="Tab_SF7!A1" display="Tab_SF7!A1"/>
    <hyperlink ref="D17:L17" location="Tab_SF8PM!A1" display="Tab_SF8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203200</xdr:colOff>
                    <xdr:row>7</xdr:row>
                    <xdr:rowOff>69850</xdr:rowOff>
                  </from>
                  <to>
                    <xdr:col>5</xdr:col>
                    <xdr:colOff>641350</xdr:colOff>
                    <xdr:row>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C45" sqref="C45"/>
    </sheetView>
  </sheetViews>
  <sheetFormatPr baseColWidth="10" defaultColWidth="11.54296875" defaultRowHeight="12.5" x14ac:dyDescent="0.25"/>
  <cols>
    <col min="1" max="1" width="11.54296875" style="4"/>
    <col min="2" max="2" width="81.81640625" style="4" customWidth="1"/>
    <col min="3" max="16384" width="11.54296875" style="4"/>
  </cols>
  <sheetData>
    <row r="3" spans="2:2" ht="19.399999999999999" customHeight="1" x14ac:dyDescent="0.25">
      <c r="B3" s="74" t="str">
        <f>desc!E13</f>
        <v>I fornitori di servizi Internet</v>
      </c>
    </row>
    <row r="4" spans="2:2" ht="120" customHeight="1" x14ac:dyDescent="0.25">
      <c r="B4" s="75" t="str">
        <f>IF(desc!$B$1=1,desc!$A$14,IF(desc!$B$1=2,desc!$B$14,IF(desc!$B$1=3,desc!$C$14,desc!$D$14)))</f>
        <v>Nel 2004, il numero degli abbonamenti Internet è diminuito drasticamente (17.6 %) a causa di un forte calo del numero di quegli abbonamenti con collegamento ISDN o PSTN. Questo 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v>
      </c>
    </row>
    <row r="5" spans="2:2" ht="105" customHeight="1" x14ac:dyDescent="0.25">
      <c r="B5" s="76" t="str">
        <f>IF(desc!$B$1=1,desc!$A$15,IF(desc!$B$1=2,desc!$B$15,IF(desc!$B$1=3,desc!$C$15,desc!$D$15)))</f>
        <v>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01.10 - 31.12.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v>
      </c>
    </row>
    <row r="6" spans="2:2" ht="154.75" customHeight="1" x14ac:dyDescent="0.25">
      <c r="B6" s="77" t="str">
        <f>IF(desc!$B$1=1,desc!$A$16,IF(desc!$B$1=2,desc!$B$16,IF(desc!$B$1=3,desc!$C$16,desc!$D$16)))</f>
        <v>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2017 e 2018 il nostro risultato è superiore a quello indicato da Swisscable (ca. 15'000 nel 2017). Dal 2002 al 2007,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3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64.54296875" style="4" customWidth="1"/>
    <col min="2" max="16384" width="11.54296875" style="4"/>
  </cols>
  <sheetData>
    <row r="1" spans="1:24" ht="21" customHeight="1" x14ac:dyDescent="0.25">
      <c r="A1" s="78" t="str">
        <f>IF(desc!$B$1=1,desc!$A$17,IF(desc!$B$1=2,desc!$B$17,IF(desc!$B$1=3,desc!$C$17,desc!$D$17)))</f>
        <v>Tabella SF7 : Servizi sulle reti fisse</v>
      </c>
      <c r="B1" s="6"/>
    </row>
    <row r="2" spans="1:24" ht="24.65" customHeight="1" x14ac:dyDescent="0.3">
      <c r="A2" s="79" t="str">
        <f>IF(desc!$B$1=1,desc!$A$18,IF(desc!$B$1=2,desc!$B$18,IF(desc!$B$1=3,desc!$C$18,desc!$D$18)))</f>
        <v>Ripartizione degli abbonamenti Internet secondo il tipo di collegamento</v>
      </c>
      <c r="B2" s="7"/>
      <c r="C2" s="7"/>
      <c r="D2" s="7"/>
      <c r="E2" s="7"/>
      <c r="F2" s="7"/>
      <c r="G2" s="7"/>
      <c r="H2" s="7"/>
      <c r="I2" s="7"/>
      <c r="J2" s="7"/>
      <c r="K2" s="7"/>
      <c r="L2" s="7"/>
      <c r="M2" s="7"/>
      <c r="N2" s="7"/>
      <c r="O2" s="7"/>
      <c r="P2" s="7"/>
      <c r="Q2" s="7"/>
      <c r="R2" s="7"/>
    </row>
    <row r="3" spans="1:24" ht="4.75" customHeight="1" x14ac:dyDescent="0.25">
      <c r="A3" s="80"/>
      <c r="B3" s="7"/>
      <c r="C3" s="7"/>
      <c r="D3" s="7"/>
      <c r="E3" s="7"/>
      <c r="F3" s="7"/>
      <c r="G3" s="7"/>
      <c r="H3" s="7"/>
      <c r="I3" s="7"/>
      <c r="J3" s="7"/>
      <c r="K3" s="7"/>
      <c r="L3" s="7"/>
      <c r="M3" s="7"/>
      <c r="N3" s="7"/>
      <c r="O3" s="7"/>
      <c r="P3" s="7"/>
      <c r="Q3" s="7"/>
      <c r="R3" s="7"/>
    </row>
    <row r="4" spans="1:24" ht="13" x14ac:dyDescent="0.3">
      <c r="A4" s="81"/>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76">
        <v>2018</v>
      </c>
      <c r="X4" s="88" t="str">
        <f>IF(desc!$B$1=1,desc!$A$36,IF(desc!$B$1=2,desc!$B$36,IF(desc!$B$1=3,desc!$C$36,desc!$D$36)))</f>
        <v>Var. 17-18</v>
      </c>
    </row>
    <row r="5" spans="1:24" ht="28.5" customHeight="1" x14ac:dyDescent="0.25">
      <c r="A5" s="206" t="str">
        <f>IF(desc!$B$1=1,desc!$A$19,IF(desc!$B$1=2,desc!$B$19,IF(desc!$B$1=3,desc!$C$19,desc!$D$19)))</f>
        <v>Numero di clienti con abbonamento Internet nel periodo dal 01.10 al 31.12 ripartiti secondo il tipo di collegamento (a)</v>
      </c>
      <c r="B5" s="16"/>
      <c r="C5" s="16"/>
      <c r="D5" s="16"/>
      <c r="E5" s="16"/>
      <c r="F5" s="16"/>
      <c r="G5" s="16"/>
      <c r="H5" s="16"/>
      <c r="I5" s="16"/>
      <c r="J5" s="16"/>
      <c r="K5" s="16"/>
      <c r="L5" s="16"/>
      <c r="M5" s="16"/>
      <c r="N5" s="16"/>
      <c r="O5" s="16"/>
      <c r="P5" s="16"/>
      <c r="Q5" s="16"/>
      <c r="R5" s="16"/>
      <c r="S5" s="16"/>
      <c r="T5" s="16"/>
      <c r="U5" s="16"/>
      <c r="V5" s="202"/>
      <c r="X5" s="18"/>
    </row>
    <row r="6" spans="1:24" x14ac:dyDescent="0.25">
      <c r="A6" s="83" t="str">
        <f>IF(desc!$B$1=1,desc!$A$20,IF(desc!$B$1=2,desc!$B$20,IF(desc!$B$1=3,desc!$C$20,desc!$D$20)))</f>
        <v>Collegamento ISDN o PSTN</v>
      </c>
      <c r="B6" s="15" t="s">
        <v>18</v>
      </c>
      <c r="C6" s="15" t="s">
        <v>19</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v>13425</v>
      </c>
      <c r="T6" s="16">
        <v>13712</v>
      </c>
      <c r="U6" s="16">
        <v>7717</v>
      </c>
      <c r="V6" s="202">
        <v>4839</v>
      </c>
      <c r="W6" s="147"/>
      <c r="X6" s="18">
        <f>(V6-U6)/ABS(U6)</f>
        <v>-0.37294285344045613</v>
      </c>
    </row>
    <row r="7" spans="1:24" x14ac:dyDescent="0.25">
      <c r="A7" s="83" t="str">
        <f>IF(desc!$B$1=1,desc!$A$21,IF(desc!$B$1=2,desc!$B$21,IF(desc!$B$1=3,desc!$C$21,desc!$D$21)))</f>
        <v>Collegamento via cavo</v>
      </c>
      <c r="B7" s="15" t="s">
        <v>18</v>
      </c>
      <c r="C7" s="15" t="s">
        <v>19</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v>1219271</v>
      </c>
      <c r="T7" s="16">
        <v>1244142</v>
      </c>
      <c r="U7" s="16">
        <v>1258594</v>
      </c>
      <c r="V7" s="202">
        <v>1131234</v>
      </c>
      <c r="W7" s="147"/>
      <c r="X7" s="18">
        <f t="shared" ref="X7:X14" si="0">(V7-U7)/ABS(U7)</f>
        <v>-0.10119228281717535</v>
      </c>
    </row>
    <row r="8" spans="1:24" x14ac:dyDescent="0.25">
      <c r="A8" s="83" t="str">
        <f>IF(desc!$B$1=1,desc!$A$22,IF(desc!$B$1=2,desc!$B$22,IF(desc!$B$1=3,desc!$C$22,desc!$D$22)))</f>
        <v>Tecnologia DSL (b)</v>
      </c>
      <c r="B8" s="15" t="s">
        <v>18</v>
      </c>
      <c r="C8" s="15" t="s">
        <v>19</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v>2176653</v>
      </c>
      <c r="T8" s="16">
        <v>2077012</v>
      </c>
      <c r="U8" s="16">
        <v>2059252</v>
      </c>
      <c r="V8" s="202">
        <v>2020790</v>
      </c>
      <c r="W8" s="147"/>
      <c r="X8" s="18">
        <f t="shared" si="0"/>
        <v>-1.8677655770153435E-2</v>
      </c>
    </row>
    <row r="9" spans="1:24" x14ac:dyDescent="0.25">
      <c r="A9" s="83" t="str">
        <f>IF(desc!$B$1=1,desc!$A$23,IF(desc!$B$1=2,desc!$B$23,IF(desc!$B$1=3,desc!$C$23,desc!$D$23)))</f>
        <v>Fibra ottica</v>
      </c>
      <c r="B9" s="15" t="s">
        <v>16</v>
      </c>
      <c r="C9" s="15" t="s">
        <v>16</v>
      </c>
      <c r="D9" s="15" t="s">
        <v>16</v>
      </c>
      <c r="E9" s="15" t="s">
        <v>16</v>
      </c>
      <c r="F9" s="15" t="s">
        <v>16</v>
      </c>
      <c r="G9" s="15" t="s">
        <v>16</v>
      </c>
      <c r="H9" s="15" t="s">
        <v>16</v>
      </c>
      <c r="I9" s="15" t="s">
        <v>16</v>
      </c>
      <c r="J9" s="15" t="s">
        <v>16</v>
      </c>
      <c r="K9" s="16">
        <v>2648</v>
      </c>
      <c r="L9" s="16">
        <v>3960</v>
      </c>
      <c r="M9" s="16">
        <v>6625</v>
      </c>
      <c r="N9" s="16">
        <v>12578</v>
      </c>
      <c r="O9" s="16">
        <v>24240</v>
      </c>
      <c r="P9" s="16">
        <v>38201</v>
      </c>
      <c r="Q9" s="16">
        <v>119936</v>
      </c>
      <c r="R9" s="16">
        <v>182629</v>
      </c>
      <c r="S9" s="16">
        <v>301518</v>
      </c>
      <c r="T9" s="16">
        <v>449151</v>
      </c>
      <c r="U9" s="16">
        <v>594308</v>
      </c>
      <c r="V9" s="202">
        <v>720289</v>
      </c>
      <c r="W9" s="147"/>
      <c r="X9" s="18">
        <f t="shared" si="0"/>
        <v>0.21197931039124496</v>
      </c>
    </row>
    <row r="10" spans="1:24" x14ac:dyDescent="0.25">
      <c r="A10" s="83" t="str">
        <f>IF(desc!$B$1=1,desc!$A$24,IF(desc!$B$1=2,desc!$B$24,IF(desc!$B$1=3,desc!$C$24,desc!$D$24)))</f>
        <v>Collegamento WiMAX fisso</v>
      </c>
      <c r="B10" s="15" t="s">
        <v>17</v>
      </c>
      <c r="C10" s="15" t="s">
        <v>17</v>
      </c>
      <c r="D10" s="15" t="s">
        <v>17</v>
      </c>
      <c r="E10" s="15" t="s">
        <v>17</v>
      </c>
      <c r="F10" s="15" t="s">
        <v>17</v>
      </c>
      <c r="G10" s="15" t="s">
        <v>17</v>
      </c>
      <c r="H10" s="15" t="s">
        <v>17</v>
      </c>
      <c r="I10" s="15" t="s">
        <v>17</v>
      </c>
      <c r="J10" s="15" t="s">
        <v>17</v>
      </c>
      <c r="K10" s="15" t="s">
        <v>17</v>
      </c>
      <c r="L10" s="16">
        <v>0</v>
      </c>
      <c r="M10" s="16">
        <v>0</v>
      </c>
      <c r="N10" s="16">
        <v>0</v>
      </c>
      <c r="O10" s="16">
        <v>0</v>
      </c>
      <c r="P10" s="16">
        <v>10</v>
      </c>
      <c r="Q10" s="16">
        <v>52</v>
      </c>
      <c r="R10" s="16">
        <v>102</v>
      </c>
      <c r="S10" s="16">
        <v>155</v>
      </c>
      <c r="T10" s="16">
        <v>332</v>
      </c>
      <c r="U10" s="16">
        <v>207</v>
      </c>
      <c r="V10" s="202">
        <v>199</v>
      </c>
      <c r="W10" s="147"/>
      <c r="X10" s="18">
        <f t="shared" si="0"/>
        <v>-3.864734299516908E-2</v>
      </c>
    </row>
    <row r="11" spans="1:24" x14ac:dyDescent="0.25">
      <c r="A11" s="83" t="str">
        <f>IF(desc!$B$1=1,desc!$A$25,IF(desc!$B$1=2,desc!$B$25,IF(desc!$B$1=3,desc!$C$25,desc!$D$25)))</f>
        <v>Altri collegamenti</v>
      </c>
      <c r="B11" s="15" t="s">
        <v>18</v>
      </c>
      <c r="C11" s="15" t="s">
        <v>19</v>
      </c>
      <c r="D11" s="16">
        <v>18213</v>
      </c>
      <c r="E11" s="16">
        <v>23352</v>
      </c>
      <c r="F11" s="16">
        <v>18858</v>
      </c>
      <c r="G11" s="16">
        <v>21325</v>
      </c>
      <c r="H11" s="16">
        <v>30511</v>
      </c>
      <c r="I11" s="16">
        <v>55483</v>
      </c>
      <c r="J11" s="16">
        <v>69162</v>
      </c>
      <c r="K11" s="16">
        <v>44467</v>
      </c>
      <c r="L11" s="16">
        <v>5248</v>
      </c>
      <c r="M11" s="16">
        <v>5092</v>
      </c>
      <c r="N11" s="16">
        <v>4561</v>
      </c>
      <c r="O11" s="16">
        <v>2698</v>
      </c>
      <c r="P11" s="16">
        <v>6650</v>
      </c>
      <c r="Q11" s="16">
        <v>2313</v>
      </c>
      <c r="R11" s="16">
        <v>2341</v>
      </c>
      <c r="S11" s="16">
        <v>2966</v>
      </c>
      <c r="T11" s="16">
        <v>2888</v>
      </c>
      <c r="U11" s="16">
        <v>3164</v>
      </c>
      <c r="V11" s="202">
        <v>9691</v>
      </c>
      <c r="W11" s="147"/>
      <c r="X11" s="18">
        <f t="shared" si="0"/>
        <v>2.0628950695322379</v>
      </c>
    </row>
    <row r="12" spans="1:24" ht="13" x14ac:dyDescent="0.3">
      <c r="A12" s="84" t="str">
        <f>IF(desc!$B$1=1,desc!$A$26,IF(desc!$B$1=2,desc!$B$26,IF(desc!$B$1=3,desc!$C$26,desc!$D$26)))</f>
        <v>Totale</v>
      </c>
      <c r="B12" s="20">
        <v>424756</v>
      </c>
      <c r="C12" s="20">
        <v>992248</v>
      </c>
      <c r="D12" s="20">
        <v>1665428</v>
      </c>
      <c r="E12" s="20">
        <v>2093162</v>
      </c>
      <c r="F12" s="20">
        <v>2337048</v>
      </c>
      <c r="G12" s="20">
        <v>2730622</v>
      </c>
      <c r="H12" s="20">
        <v>2250434</v>
      </c>
      <c r="I12" s="20">
        <v>2585277</v>
      </c>
      <c r="J12" s="20">
        <v>2827128</v>
      </c>
      <c r="K12" s="20">
        <v>2799958</v>
      </c>
      <c r="L12" s="20">
        <v>2760235</v>
      </c>
      <c r="M12" s="20">
        <v>2847172</v>
      </c>
      <c r="N12" s="20">
        <v>2989607</v>
      </c>
      <c r="O12" s="20">
        <v>3149069</v>
      </c>
      <c r="P12" s="20">
        <v>3243938</v>
      </c>
      <c r="Q12" s="20">
        <v>3466465</v>
      </c>
      <c r="R12" s="20">
        <v>3547684</v>
      </c>
      <c r="S12" s="20">
        <v>3713988</v>
      </c>
      <c r="T12" s="20">
        <v>3787237</v>
      </c>
      <c r="U12" s="20">
        <v>3923242</v>
      </c>
      <c r="V12" s="204">
        <v>3887042</v>
      </c>
      <c r="W12" s="68"/>
      <c r="X12" s="18">
        <f t="shared" si="0"/>
        <v>-9.2270627200667209E-3</v>
      </c>
    </row>
    <row r="13" spans="1:24" ht="13" x14ac:dyDescent="0.3">
      <c r="A13" s="145" t="str">
        <f>IF(desc!$B$1=1,desc!$A$27,IF(desc!$B$1=2,desc!$B$27,IF(desc!$B$1=3,desc!$C$27,desc!$D$27)))</f>
        <v>Di cui a banda larga</v>
      </c>
      <c r="B13" s="22" t="s">
        <v>16</v>
      </c>
      <c r="C13" s="22" t="s">
        <v>16</v>
      </c>
      <c r="D13" s="22" t="s">
        <v>16</v>
      </c>
      <c r="E13" s="22" t="s">
        <v>16</v>
      </c>
      <c r="F13" s="22" t="s">
        <v>16</v>
      </c>
      <c r="G13" s="22" t="s">
        <v>16</v>
      </c>
      <c r="H13" s="22" t="s">
        <v>16</v>
      </c>
      <c r="I13" s="22" t="s">
        <v>16</v>
      </c>
      <c r="J13" s="22" t="s">
        <v>16</v>
      </c>
      <c r="K13" s="23">
        <v>2367440</v>
      </c>
      <c r="L13" s="23">
        <v>2556210</v>
      </c>
      <c r="M13" s="23">
        <v>2739149</v>
      </c>
      <c r="N13" s="23">
        <v>2911505</v>
      </c>
      <c r="O13" s="23">
        <v>3076384</v>
      </c>
      <c r="P13" s="23">
        <v>3210631</v>
      </c>
      <c r="Q13" s="23">
        <v>3438094</v>
      </c>
      <c r="R13" s="23">
        <v>3535986</v>
      </c>
      <c r="S13" s="23">
        <v>3700563</v>
      </c>
      <c r="T13" s="23">
        <v>3773525</v>
      </c>
      <c r="U13" s="23">
        <v>3915525</v>
      </c>
      <c r="V13" s="205">
        <v>3882203</v>
      </c>
      <c r="W13" s="68"/>
      <c r="X13" s="175">
        <f t="shared" si="0"/>
        <v>-8.5102253209978235E-3</v>
      </c>
    </row>
    <row r="14" spans="1:24" s="14" customFormat="1" x14ac:dyDescent="0.25">
      <c r="A14" s="85" t="str">
        <f>IF(desc!$B$1=1,desc!$A$28,IF(desc!$B$1=2,desc!$B$28,IF(desc!$B$1=3,desc!$C$28,desc!$D$28)))</f>
        <v>Numero di FST che offrono il servizio</v>
      </c>
      <c r="B14" s="25">
        <v>75</v>
      </c>
      <c r="C14" s="25">
        <v>94</v>
      </c>
      <c r="D14" s="25">
        <v>113</v>
      </c>
      <c r="E14" s="25">
        <v>114</v>
      </c>
      <c r="F14" s="25">
        <v>125</v>
      </c>
      <c r="G14" s="25">
        <v>131</v>
      </c>
      <c r="H14" s="25">
        <v>152</v>
      </c>
      <c r="I14" s="25">
        <v>150</v>
      </c>
      <c r="J14" s="25">
        <v>138</v>
      </c>
      <c r="K14" s="25">
        <v>180</v>
      </c>
      <c r="L14" s="25">
        <v>222</v>
      </c>
      <c r="M14" s="25">
        <v>175</v>
      </c>
      <c r="N14" s="26">
        <v>164</v>
      </c>
      <c r="O14" s="25">
        <v>166</v>
      </c>
      <c r="P14" s="25">
        <v>169</v>
      </c>
      <c r="Q14" s="25">
        <v>169</v>
      </c>
      <c r="R14" s="25">
        <v>169</v>
      </c>
      <c r="S14" s="25">
        <v>175</v>
      </c>
      <c r="T14" s="25">
        <v>170</v>
      </c>
      <c r="U14" s="25">
        <v>171</v>
      </c>
      <c r="V14" s="179">
        <v>162</v>
      </c>
      <c r="W14" s="147"/>
      <c r="X14" s="72">
        <f t="shared" si="0"/>
        <v>-5.2631578947368418E-2</v>
      </c>
    </row>
    <row r="15" spans="1:24" s="14" customFormat="1" ht="11.5" customHeight="1" x14ac:dyDescent="0.3">
      <c r="A15" s="86" t="str">
        <f>IF(desc!$B$1=1,desc!$A$29,IF(desc!$B$1=2,desc!$B$29,IF(desc!$B$1=3,desc!$C$29,desc!$D$29)))</f>
        <v>Utili indicazioni:</v>
      </c>
      <c r="B15" s="28"/>
      <c r="C15" s="28"/>
      <c r="D15" s="28"/>
      <c r="E15" s="28"/>
      <c r="F15" s="28"/>
      <c r="G15" s="28"/>
      <c r="H15" s="28"/>
      <c r="I15" s="28"/>
      <c r="J15" s="28"/>
      <c r="K15" s="28"/>
      <c r="L15" s="28"/>
      <c r="M15" s="28"/>
      <c r="N15" s="28"/>
      <c r="O15" s="28"/>
      <c r="P15" s="28"/>
      <c r="Q15" s="28"/>
      <c r="R15" s="28"/>
      <c r="S15" s="28"/>
      <c r="X15" s="29"/>
    </row>
    <row r="16" spans="1:24" ht="10.75" customHeight="1" x14ac:dyDescent="0.25">
      <c r="A16" s="87" t="str">
        <f>IF(desc!$B$1=1,desc!$A$30,IF(desc!$B$1=2,desc!$B$30,IF(desc!$B$1=3,desc!$C$30,desc!$D$30)))</f>
        <v>a) Definizione anteriore al 2004: numero degli abbonamenti secondo il tipo di collegamento</v>
      </c>
    </row>
    <row r="17" spans="1:25" ht="10.75" customHeight="1" x14ac:dyDescent="0.25">
      <c r="A17" s="87" t="str">
        <f>IF(desc!$B$1=1,desc!$A$31,IF(desc!$B$1=2,desc!$B$31,IF(desc!$B$1=3,desc!$C$31,desc!$D$31)))</f>
        <v>b) Definizione anteriore al 2004: collegamenti xDSL.</v>
      </c>
    </row>
    <row r="18" spans="1:25" ht="10.75" customHeight="1" x14ac:dyDescent="0.25">
      <c r="A18" s="87" t="str">
        <f>IF(desc!$B$1=1,desc!$A$32,IF(desc!$B$1=2,desc!$B$32,IF(desc!$B$1=3,desc!$C$32,desc!$D$32)))</f>
        <v>c) Informazione non rilevata nel 1998.</v>
      </c>
      <c r="O18" s="147"/>
      <c r="P18" s="147"/>
      <c r="Q18" s="147"/>
      <c r="R18" s="147"/>
      <c r="S18" s="68"/>
      <c r="T18" s="68"/>
      <c r="U18" s="68"/>
      <c r="V18" s="68"/>
      <c r="W18" s="68"/>
      <c r="X18" s="147"/>
    </row>
    <row r="19" spans="1:25" ht="10.75" customHeight="1" x14ac:dyDescent="0.25">
      <c r="A19" s="87" t="str">
        <f>IF(desc!$B$1=1,desc!$A$33,IF(desc!$B$1=2,desc!$B$33,IF(desc!$B$1=3,desc!$C$33,desc!$D$33)))</f>
        <v>d) Informazione non rilevata nel 1999.</v>
      </c>
    </row>
    <row r="20" spans="1:25" ht="10.75" customHeight="1" x14ac:dyDescent="0.25">
      <c r="A20" s="87" t="str">
        <f>IF(desc!$B$1=1,desc!$A$34,IF(desc!$B$1=2,desc!$B$34,IF(desc!$B$1=3,desc!$C$34,desc!$D$34)))</f>
        <v>e) Informazione non rilevata prima del 2007.</v>
      </c>
    </row>
    <row r="21" spans="1:25" ht="10.75" customHeight="1" x14ac:dyDescent="0.25">
      <c r="A21" s="87" t="str">
        <f>IF(desc!$B$1=1,desc!$A$35,IF(desc!$B$1=2,desc!$B$35,IF(desc!$B$1=3,desc!$C$35,desc!$D$35)))</f>
        <v xml:space="preserve">f) Informazione non rilevata prima del 2008. </v>
      </c>
    </row>
    <row r="24" spans="1:25" x14ac:dyDescent="0.25">
      <c r="M24" s="147"/>
      <c r="N24" s="147"/>
      <c r="O24" s="147"/>
      <c r="P24" s="147"/>
      <c r="Q24" s="147"/>
      <c r="R24" s="147"/>
      <c r="S24" s="68"/>
      <c r="T24" s="68"/>
      <c r="U24" s="68"/>
      <c r="V24" s="68"/>
      <c r="W24" s="147"/>
      <c r="X24" s="68"/>
      <c r="Y24" s="147"/>
    </row>
    <row r="25" spans="1:25" x14ac:dyDescent="0.25">
      <c r="O25" s="147"/>
      <c r="P25" s="147"/>
      <c r="Q25" s="147"/>
      <c r="R25" s="147"/>
      <c r="S25" s="147"/>
      <c r="T25" s="147"/>
      <c r="U25" s="68"/>
      <c r="V25" s="68"/>
      <c r="W25" s="147"/>
    </row>
    <row r="35" spans="2:5" x14ac:dyDescent="0.25">
      <c r="B35" s="30"/>
      <c r="C35" s="30"/>
      <c r="D35" s="30"/>
      <c r="E35" s="30"/>
    </row>
    <row r="36" spans="2:5" x14ac:dyDescent="0.25">
      <c r="C36" s="30"/>
      <c r="D36" s="30"/>
      <c r="E36" s="30"/>
    </row>
    <row r="37" spans="2:5" x14ac:dyDescent="0.25">
      <c r="C37" s="30"/>
      <c r="D37" s="30"/>
      <c r="E37" s="3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X38"/>
  <sheetViews>
    <sheetView showGridLines="0" workbookViewId="0">
      <pane xSplit="1" ySplit="4" topLeftCell="K5" activePane="bottomRight" state="frozen"/>
      <selection pane="topRight" activeCell="B1" sqref="B1"/>
      <selection pane="bottomLeft" activeCell="A7" sqref="A7"/>
      <selection pane="bottomRight" activeCell="S22" sqref="S22"/>
    </sheetView>
  </sheetViews>
  <sheetFormatPr baseColWidth="10" defaultColWidth="11.54296875" defaultRowHeight="12.5" x14ac:dyDescent="0.25"/>
  <cols>
    <col min="1" max="1" width="46" style="4" customWidth="1"/>
    <col min="2" max="16384" width="11.54296875" style="4"/>
  </cols>
  <sheetData>
    <row r="1" spans="1:24" ht="21" customHeight="1" x14ac:dyDescent="0.25">
      <c r="A1" s="78" t="str">
        <f>IF(desc!$B$1=1,desc!$A$17,IF(desc!$B$1=2,desc!$B$17,IF(desc!$B$1=3,desc!$C$17,desc!$D$17)))</f>
        <v>Tabella SF7 : Servizi sulle reti fisse</v>
      </c>
      <c r="B1" s="6"/>
    </row>
    <row r="2" spans="1:24" ht="24.65" customHeight="1" x14ac:dyDescent="0.3">
      <c r="A2" s="79" t="str">
        <f>IF(desc!$B$1=1,desc!$A$18,IF(desc!$B$1=2,desc!$B$18,IF(desc!$B$1=3,desc!$C$18,desc!$D$18)))</f>
        <v>Ripartizione degli abbonamenti Internet secondo il tipo di collegamento</v>
      </c>
      <c r="B2" s="7"/>
      <c r="C2" s="7"/>
      <c r="D2" s="7"/>
      <c r="E2" s="7"/>
      <c r="F2" s="7"/>
      <c r="G2" s="7"/>
      <c r="H2" s="7"/>
      <c r="I2" s="7"/>
      <c r="J2" s="7"/>
      <c r="K2" s="7"/>
      <c r="L2" s="7"/>
      <c r="M2" s="7"/>
      <c r="N2" s="7"/>
      <c r="O2" s="7"/>
      <c r="P2" s="7"/>
      <c r="Q2" s="7"/>
      <c r="R2" s="7"/>
    </row>
    <row r="3" spans="1:24" ht="4.75" customHeight="1" x14ac:dyDescent="0.25">
      <c r="A3" s="80"/>
      <c r="B3" s="7"/>
      <c r="C3" s="7"/>
      <c r="D3" s="7"/>
      <c r="E3" s="7"/>
      <c r="F3" s="7"/>
      <c r="G3" s="7"/>
      <c r="H3" s="7"/>
      <c r="I3" s="7"/>
      <c r="J3" s="7"/>
      <c r="K3" s="7"/>
      <c r="L3" s="7"/>
      <c r="M3" s="7"/>
      <c r="N3" s="7"/>
      <c r="O3" s="7"/>
      <c r="P3" s="7"/>
      <c r="Q3" s="7"/>
      <c r="R3" s="7"/>
    </row>
    <row r="4" spans="1:24" ht="13" x14ac:dyDescent="0.3">
      <c r="A4" s="81"/>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c r="V4" s="176">
        <v>2018</v>
      </c>
      <c r="X4" s="88" t="str">
        <f>IF(desc!$B$1=1,desc!$A$36,IF(desc!$B$1=2,desc!$B$36,IF(desc!$B$1=3,desc!$C$36,desc!$D$36)))</f>
        <v>Var. 17-18</v>
      </c>
    </row>
    <row r="5" spans="1:24" ht="13.4" customHeight="1" x14ac:dyDescent="0.3">
      <c r="A5" s="82" t="str">
        <f>IF(desc!$B$1=1,desc!$A$19,IF(desc!$B$1=2,desc!$B$19,IF(desc!$B$1=3,desc!$C$19,desc!$D$19)))</f>
        <v>Numero di clienti con abbonamento Internet nel periodo dal 01.10 al 31.12 ripartiti secondo il tipo di collegamento (a)</v>
      </c>
      <c r="B5" s="11"/>
      <c r="C5" s="12"/>
      <c r="D5" s="12"/>
      <c r="E5" s="12"/>
      <c r="F5" s="12"/>
      <c r="G5" s="12"/>
      <c r="H5" s="12"/>
      <c r="I5" s="12"/>
      <c r="J5" s="12"/>
      <c r="K5" s="12"/>
      <c r="L5" s="12"/>
      <c r="M5" s="13"/>
      <c r="N5" s="13"/>
      <c r="O5" s="13"/>
      <c r="P5" s="13"/>
      <c r="Q5" s="13"/>
      <c r="R5" s="13"/>
      <c r="S5" s="13"/>
      <c r="T5" s="13"/>
      <c r="U5" s="13"/>
      <c r="V5" s="202"/>
      <c r="X5" s="18"/>
    </row>
    <row r="6" spans="1:24" x14ac:dyDescent="0.25">
      <c r="A6" s="83" t="str">
        <f>IF(desc!$B$1=1,desc!$A$20,IF(desc!$B$1=2,desc!$B$20,IF(desc!$B$1=3,desc!$C$20,desc!$D$20)))</f>
        <v>Collegamento ISDN o PSTN</v>
      </c>
      <c r="B6" s="15" t="s">
        <v>18</v>
      </c>
      <c r="C6" s="15" t="s">
        <v>19</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c r="V6" s="202">
        <v>4839</v>
      </c>
      <c r="W6" s="147"/>
      <c r="X6" s="18">
        <f>(V6-U6)/ABS(U6)</f>
        <v>-0.37294285344045613</v>
      </c>
    </row>
    <row r="7" spans="1:24" x14ac:dyDescent="0.25">
      <c r="A7" s="83" t="str">
        <f>IF(desc!$B$1=1,desc!$A$21,IF(desc!$B$1=2,desc!$B$21,IF(desc!$B$1=3,desc!$C$21,desc!$D$21)))</f>
        <v>Collegamento via cavo</v>
      </c>
      <c r="B7" s="15" t="s">
        <v>18</v>
      </c>
      <c r="C7" s="15" t="s">
        <v>19</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c r="V7" s="202">
        <v>1131234</v>
      </c>
      <c r="W7" s="147"/>
      <c r="X7" s="18">
        <f t="shared" ref="X7:X12" si="0">(V7-U7)/ABS(U7)</f>
        <v>-0.10119228281717535</v>
      </c>
    </row>
    <row r="8" spans="1:24" x14ac:dyDescent="0.25">
      <c r="A8" s="83" t="str">
        <f>IF(desc!$B$1=1,desc!$A$22,IF(desc!$B$1=2,desc!$B$22,IF(desc!$B$1=3,desc!$C$22,desc!$D$22)))</f>
        <v>Tecnologia DSL (b)</v>
      </c>
      <c r="B8" s="15" t="s">
        <v>18</v>
      </c>
      <c r="C8" s="15" t="s">
        <v>19</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2059252</v>
      </c>
      <c r="V8" s="202">
        <v>2020790</v>
      </c>
      <c r="W8" s="147"/>
      <c r="X8" s="18">
        <f t="shared" si="0"/>
        <v>-1.8677655770153435E-2</v>
      </c>
    </row>
    <row r="9" spans="1:24" x14ac:dyDescent="0.25">
      <c r="A9" s="83" t="str">
        <f>IF(desc!$B$1=1,desc!$A$23,IF(desc!$B$1=2,desc!$B$23,IF(desc!$B$1=3,desc!$C$23,desc!$D$23)))</f>
        <v>Fibra ottica</v>
      </c>
      <c r="B9" s="15" t="s">
        <v>16</v>
      </c>
      <c r="C9" s="15" t="s">
        <v>16</v>
      </c>
      <c r="D9" s="15" t="s">
        <v>16</v>
      </c>
      <c r="E9" s="15" t="s">
        <v>16</v>
      </c>
      <c r="F9" s="15" t="s">
        <v>16</v>
      </c>
      <c r="G9" s="15" t="s">
        <v>16</v>
      </c>
      <c r="H9" s="15" t="s">
        <v>16</v>
      </c>
      <c r="I9" s="15" t="s">
        <v>16</v>
      </c>
      <c r="J9" s="15" t="s">
        <v>16</v>
      </c>
      <c r="K9" s="16">
        <v>2648</v>
      </c>
      <c r="L9" s="16">
        <v>3960</v>
      </c>
      <c r="M9" s="16">
        <v>6625</v>
      </c>
      <c r="N9" s="16">
        <v>12578</v>
      </c>
      <c r="O9" s="16">
        <v>24240</v>
      </c>
      <c r="P9" s="19">
        <v>38201</v>
      </c>
      <c r="Q9" s="19">
        <v>119936</v>
      </c>
      <c r="R9" s="19">
        <v>182629</v>
      </c>
      <c r="S9" s="16">
        <f>Tab_SF7!S9</f>
        <v>301518</v>
      </c>
      <c r="T9" s="16">
        <f>Tab_SF7!T9</f>
        <v>449151</v>
      </c>
      <c r="U9" s="16">
        <f>Tab_SF7!U9</f>
        <v>594308</v>
      </c>
      <c r="V9" s="202">
        <v>720289</v>
      </c>
      <c r="W9" s="147"/>
      <c r="X9" s="18">
        <f t="shared" si="0"/>
        <v>0.21197931039124496</v>
      </c>
    </row>
    <row r="10" spans="1:24" x14ac:dyDescent="0.25">
      <c r="A10" s="83" t="str">
        <f>IF(desc!$B$1=1,desc!$A$24,IF(desc!$B$1=2,desc!$B$24,IF(desc!$B$1=3,desc!$C$24,desc!$D$24)))</f>
        <v>Collegamento WiMAX fisso</v>
      </c>
      <c r="B10" s="15" t="s">
        <v>17</v>
      </c>
      <c r="C10" s="15" t="s">
        <v>17</v>
      </c>
      <c r="D10" s="15" t="s">
        <v>17</v>
      </c>
      <c r="E10" s="15" t="s">
        <v>17</v>
      </c>
      <c r="F10" s="15" t="s">
        <v>17</v>
      </c>
      <c r="G10" s="15" t="s">
        <v>17</v>
      </c>
      <c r="H10" s="15" t="s">
        <v>17</v>
      </c>
      <c r="I10" s="15" t="s">
        <v>17</v>
      </c>
      <c r="J10" s="15" t="s">
        <v>17</v>
      </c>
      <c r="K10" s="15" t="s">
        <v>17</v>
      </c>
      <c r="L10" s="16">
        <v>0</v>
      </c>
      <c r="M10" s="16">
        <v>0</v>
      </c>
      <c r="N10" s="16">
        <v>0</v>
      </c>
      <c r="O10" s="16">
        <v>0</v>
      </c>
      <c r="P10" s="19">
        <v>10</v>
      </c>
      <c r="Q10" s="19">
        <v>52</v>
      </c>
      <c r="R10" s="19">
        <v>102</v>
      </c>
      <c r="S10" s="16">
        <f>Tab_SF7!S10</f>
        <v>155</v>
      </c>
      <c r="T10" s="16">
        <f>Tab_SF7!T10</f>
        <v>332</v>
      </c>
      <c r="U10" s="16">
        <f>Tab_SF7!U10</f>
        <v>207</v>
      </c>
      <c r="V10" s="202">
        <v>199</v>
      </c>
      <c r="W10" s="147"/>
      <c r="X10" s="18">
        <f t="shared" si="0"/>
        <v>-3.864734299516908E-2</v>
      </c>
    </row>
    <row r="11" spans="1:24" x14ac:dyDescent="0.25">
      <c r="A11" s="83" t="str">
        <f>IF(desc!$B$1=1,desc!$A$25,IF(desc!$B$1=2,desc!$B$25,IF(desc!$B$1=3,desc!$C$25,desc!$D$25)))</f>
        <v>Altri collegamenti</v>
      </c>
      <c r="B11" s="15" t="s">
        <v>18</v>
      </c>
      <c r="C11" s="15" t="s">
        <v>19</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6">
        <f>Tab_SF7!S11</f>
        <v>2966</v>
      </c>
      <c r="T11" s="16">
        <f>Tab_SF7!T11</f>
        <v>2888</v>
      </c>
      <c r="U11" s="16">
        <f>Tab_SF7!U11</f>
        <v>3164</v>
      </c>
      <c r="V11" s="202">
        <v>9691</v>
      </c>
      <c r="W11" s="147"/>
      <c r="X11" s="18">
        <f t="shared" si="0"/>
        <v>2.0628950695322379</v>
      </c>
    </row>
    <row r="12" spans="1:24" x14ac:dyDescent="0.25">
      <c r="A12" s="169" t="s">
        <v>50</v>
      </c>
      <c r="B12" s="170">
        <f>SUM(B10:B11)</f>
        <v>0</v>
      </c>
      <c r="C12" s="170">
        <f t="shared" ref="C12:S12" si="1">SUM(C10:C11)</f>
        <v>0</v>
      </c>
      <c r="D12" s="207">
        <f t="shared" si="1"/>
        <v>18213</v>
      </c>
      <c r="E12" s="207">
        <f t="shared" si="1"/>
        <v>23352</v>
      </c>
      <c r="F12" s="207">
        <f t="shared" si="1"/>
        <v>18858</v>
      </c>
      <c r="G12" s="207">
        <f t="shared" si="1"/>
        <v>21325</v>
      </c>
      <c r="H12" s="207">
        <f t="shared" si="1"/>
        <v>30511</v>
      </c>
      <c r="I12" s="207">
        <f t="shared" si="1"/>
        <v>55483</v>
      </c>
      <c r="J12" s="207">
        <f t="shared" si="1"/>
        <v>69162</v>
      </c>
      <c r="K12" s="207">
        <f t="shared" si="1"/>
        <v>44467</v>
      </c>
      <c r="L12" s="207">
        <f t="shared" si="1"/>
        <v>5248</v>
      </c>
      <c r="M12" s="207">
        <f t="shared" si="1"/>
        <v>5092</v>
      </c>
      <c r="N12" s="207">
        <f t="shared" si="1"/>
        <v>4561</v>
      </c>
      <c r="O12" s="207">
        <f t="shared" si="1"/>
        <v>2698</v>
      </c>
      <c r="P12" s="207">
        <f t="shared" si="1"/>
        <v>6660</v>
      </c>
      <c r="Q12" s="207">
        <f t="shared" si="1"/>
        <v>2365</v>
      </c>
      <c r="R12" s="207">
        <f t="shared" si="1"/>
        <v>2443</v>
      </c>
      <c r="S12" s="207">
        <f t="shared" si="1"/>
        <v>3121</v>
      </c>
      <c r="T12" s="207">
        <f t="shared" ref="T12:V12" si="2">SUM(T10:T11)</f>
        <v>3220</v>
      </c>
      <c r="U12" s="207">
        <f t="shared" si="2"/>
        <v>3371</v>
      </c>
      <c r="V12" s="208">
        <f t="shared" si="2"/>
        <v>9890</v>
      </c>
      <c r="X12" s="18">
        <f t="shared" si="0"/>
        <v>1.9338475229902106</v>
      </c>
    </row>
    <row r="13" spans="1:24" ht="13" x14ac:dyDescent="0.3">
      <c r="A13" s="84" t="str">
        <f>IF(desc!$B$1=1,desc!$A$26,IF(desc!$B$1=2,desc!$B$26,IF(desc!$B$1=3,desc!$C$26,desc!$D$26)))</f>
        <v>Totale</v>
      </c>
      <c r="B13" s="20">
        <v>424756</v>
      </c>
      <c r="C13" s="20">
        <v>992248</v>
      </c>
      <c r="D13" s="20">
        <v>1665428</v>
      </c>
      <c r="E13" s="20">
        <v>2093162</v>
      </c>
      <c r="F13" s="20">
        <v>2337048</v>
      </c>
      <c r="G13" s="20">
        <v>2730622</v>
      </c>
      <c r="H13" s="20">
        <v>2250434</v>
      </c>
      <c r="I13" s="20">
        <v>2585277</v>
      </c>
      <c r="J13" s="20">
        <v>2827128</v>
      </c>
      <c r="K13" s="20">
        <v>2799958</v>
      </c>
      <c r="L13" s="20">
        <v>2760235</v>
      </c>
      <c r="M13" s="20">
        <v>2847172</v>
      </c>
      <c r="N13" s="20">
        <v>2989607</v>
      </c>
      <c r="O13" s="20">
        <v>3149069</v>
      </c>
      <c r="P13" s="20">
        <v>3243938</v>
      </c>
      <c r="Q13" s="20">
        <v>3466465</v>
      </c>
      <c r="R13" s="20">
        <v>3547684</v>
      </c>
      <c r="S13" s="20">
        <f>Tab_SF7!S12</f>
        <v>3713988</v>
      </c>
      <c r="T13" s="20">
        <f>Tab_SF7!T12</f>
        <v>3787237</v>
      </c>
      <c r="U13" s="20">
        <f>Tab_SF7!U12</f>
        <v>3923242</v>
      </c>
      <c r="V13" s="204">
        <v>3887042</v>
      </c>
      <c r="W13" s="68"/>
      <c r="X13" s="18">
        <f t="shared" ref="X13:X15" si="3">(V13-U13)/ABS(U13)</f>
        <v>-9.2270627200667209E-3</v>
      </c>
    </row>
    <row r="14" spans="1:24" ht="13" x14ac:dyDescent="0.3">
      <c r="A14" s="145" t="str">
        <f>IF(desc!$B$1=1,desc!$A$27,IF(desc!$B$1=2,desc!$B$27,IF(desc!$B$1=3,desc!$C$27,desc!$D$27)))</f>
        <v>Di cui a banda larga</v>
      </c>
      <c r="B14" s="22" t="s">
        <v>16</v>
      </c>
      <c r="C14" s="22" t="s">
        <v>16</v>
      </c>
      <c r="D14" s="22" t="s">
        <v>16</v>
      </c>
      <c r="E14" s="22" t="s">
        <v>16</v>
      </c>
      <c r="F14" s="22" t="s">
        <v>16</v>
      </c>
      <c r="G14" s="22" t="s">
        <v>16</v>
      </c>
      <c r="H14" s="22" t="s">
        <v>16</v>
      </c>
      <c r="I14" s="22" t="s">
        <v>16</v>
      </c>
      <c r="J14" s="22" t="s">
        <v>16</v>
      </c>
      <c r="K14" s="23">
        <v>2367440</v>
      </c>
      <c r="L14" s="23">
        <v>2556210</v>
      </c>
      <c r="M14" s="23">
        <v>2739149</v>
      </c>
      <c r="N14" s="23">
        <v>2911505</v>
      </c>
      <c r="O14" s="23">
        <v>3076384</v>
      </c>
      <c r="P14" s="23">
        <v>3210631</v>
      </c>
      <c r="Q14" s="23">
        <v>3438094</v>
      </c>
      <c r="R14" s="23">
        <v>3535986</v>
      </c>
      <c r="S14" s="20">
        <f>Tab_SF7!S13</f>
        <v>3700563</v>
      </c>
      <c r="T14" s="20">
        <f>Tab_SF7!T13</f>
        <v>3773525</v>
      </c>
      <c r="U14" s="20">
        <f>Tab_SF7!U13</f>
        <v>3915525</v>
      </c>
      <c r="V14" s="205">
        <v>3882203</v>
      </c>
      <c r="W14" s="68"/>
      <c r="X14" s="175">
        <f t="shared" si="3"/>
        <v>-8.5102253209978235E-3</v>
      </c>
    </row>
    <row r="15" spans="1:24" s="14" customFormat="1" x14ac:dyDescent="0.25">
      <c r="A15" s="85" t="str">
        <f>IF(desc!$B$1=1,desc!$A$28,IF(desc!$B$1=2,desc!$B$28,IF(desc!$B$1=3,desc!$C$28,desc!$D$28)))</f>
        <v>Numero di FST che offrono il servizio</v>
      </c>
      <c r="B15" s="25">
        <v>75</v>
      </c>
      <c r="C15" s="25">
        <v>94</v>
      </c>
      <c r="D15" s="25">
        <v>113</v>
      </c>
      <c r="E15" s="25">
        <v>114</v>
      </c>
      <c r="F15" s="25">
        <v>125</v>
      </c>
      <c r="G15" s="25">
        <v>131</v>
      </c>
      <c r="H15" s="25">
        <v>152</v>
      </c>
      <c r="I15" s="25">
        <v>150</v>
      </c>
      <c r="J15" s="25">
        <v>138</v>
      </c>
      <c r="K15" s="25">
        <v>180</v>
      </c>
      <c r="L15" s="25">
        <v>222</v>
      </c>
      <c r="M15" s="25">
        <v>175</v>
      </c>
      <c r="N15" s="26">
        <v>164</v>
      </c>
      <c r="O15" s="25">
        <v>166</v>
      </c>
      <c r="P15" s="25">
        <v>169</v>
      </c>
      <c r="Q15" s="25">
        <v>169</v>
      </c>
      <c r="R15" s="25">
        <v>169</v>
      </c>
      <c r="S15" s="25">
        <f>Tab_SF7!S14</f>
        <v>175</v>
      </c>
      <c r="T15" s="25">
        <f>Tab_SF7!T14</f>
        <v>170</v>
      </c>
      <c r="U15" s="25">
        <f>Tab_SF7!U14</f>
        <v>171</v>
      </c>
      <c r="V15" s="179">
        <v>162</v>
      </c>
      <c r="W15" s="147"/>
      <c r="X15" s="72">
        <f t="shared" si="3"/>
        <v>-5.2631578947368418E-2</v>
      </c>
    </row>
    <row r="16" spans="1:24" s="14" customFormat="1" ht="11.5" customHeight="1" x14ac:dyDescent="0.3">
      <c r="A16" s="86" t="str">
        <f>IF(desc!$B$1=1,desc!$A$29,IF(desc!$B$1=2,desc!$B$29,IF(desc!$B$1=3,desc!$C$29,desc!$D$29)))</f>
        <v>Utili indicazioni:</v>
      </c>
      <c r="B16" s="28"/>
      <c r="C16" s="28"/>
      <c r="D16" s="28"/>
      <c r="E16" s="28"/>
      <c r="F16" s="28"/>
      <c r="G16" s="28"/>
      <c r="H16" s="28"/>
      <c r="I16" s="28"/>
      <c r="J16" s="28"/>
      <c r="K16" s="28"/>
      <c r="L16" s="28"/>
      <c r="M16" s="28"/>
      <c r="N16" s="28"/>
      <c r="O16" s="28"/>
      <c r="P16" s="28"/>
      <c r="Q16" s="28"/>
      <c r="R16" s="28"/>
      <c r="S16" s="28"/>
    </row>
    <row r="17" spans="1:21" ht="10.75" customHeight="1" x14ac:dyDescent="0.25">
      <c r="A17" s="87" t="str">
        <f>IF(desc!$B$1=1,desc!$A$30,IF(desc!$B$1=2,desc!$B$30,IF(desc!$B$1=3,desc!$C$30,desc!$D$30)))</f>
        <v>a) Definizione anteriore al 2004: numero degli abbonamenti secondo il tipo di collegamento</v>
      </c>
    </row>
    <row r="18" spans="1:21" ht="10.75" customHeight="1" x14ac:dyDescent="0.25">
      <c r="A18" s="87" t="str">
        <f>IF(desc!$B$1=1,desc!$A$31,IF(desc!$B$1=2,desc!$B$31,IF(desc!$B$1=3,desc!$C$31,desc!$D$31)))</f>
        <v>b) Definizione anteriore al 2004: collegamenti xDSL.</v>
      </c>
    </row>
    <row r="19" spans="1:21" ht="10.75" customHeight="1" x14ac:dyDescent="0.25">
      <c r="A19" s="87" t="str">
        <f>IF(desc!$B$1=1,desc!$A$32,IF(desc!$B$1=2,desc!$B$32,IF(desc!$B$1=3,desc!$C$32,desc!$D$32)))</f>
        <v>c) Informazione non rilevata nel 1998.</v>
      </c>
    </row>
    <row r="20" spans="1:21" ht="10.75" customHeight="1" x14ac:dyDescent="0.25">
      <c r="A20" s="87" t="str">
        <f>IF(desc!$B$1=1,desc!$A$33,IF(desc!$B$1=2,desc!$B$33,IF(desc!$B$1=3,desc!$C$33,desc!$D$33)))</f>
        <v>d) Informazione non rilevata nel 1999.</v>
      </c>
    </row>
    <row r="21" spans="1:21" ht="10.75" customHeight="1" x14ac:dyDescent="0.25">
      <c r="A21" s="87" t="str">
        <f>IF(desc!$B$1=1,desc!$A$34,IF(desc!$B$1=2,desc!$B$34,IF(desc!$B$1=3,desc!$C$34,desc!$D$34)))</f>
        <v>e) Informazione non rilevata prima del 2007.</v>
      </c>
    </row>
    <row r="22" spans="1:21" ht="10.75" customHeight="1" x14ac:dyDescent="0.25">
      <c r="A22" s="87" t="str">
        <f>IF(desc!$B$1=1,desc!$A$35,IF(desc!$B$1=2,desc!$B$35,IF(desc!$B$1=3,desc!$C$35,desc!$D$35)))</f>
        <v xml:space="preserve">f) Informazione non rilevata prima del 2008. </v>
      </c>
    </row>
    <row r="25" spans="1:21" x14ac:dyDescent="0.25">
      <c r="N25" s="147"/>
      <c r="O25" s="147"/>
      <c r="P25" s="147"/>
      <c r="Q25" s="147"/>
      <c r="R25" s="147"/>
      <c r="S25" s="147"/>
      <c r="T25" s="68"/>
      <c r="U25" s="147"/>
    </row>
    <row r="36" spans="2:5" x14ac:dyDescent="0.25">
      <c r="B36" s="30"/>
      <c r="C36" s="30"/>
      <c r="D36" s="30"/>
      <c r="E36" s="30"/>
    </row>
    <row r="37" spans="2:5" x14ac:dyDescent="0.25">
      <c r="C37" s="30"/>
      <c r="D37" s="30"/>
      <c r="E37" s="30"/>
    </row>
    <row r="38" spans="2:5" x14ac:dyDescent="0.25">
      <c r="C38" s="30"/>
      <c r="D38" s="30"/>
      <c r="E38" s="3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55"/>
  <sheetViews>
    <sheetView showGridLines="0" zoomScale="90" zoomScaleNormal="9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70.81640625" style="4" customWidth="1"/>
    <col min="2" max="16384" width="11.54296875" style="4"/>
  </cols>
  <sheetData>
    <row r="1" spans="1:14" ht="21" customHeight="1" x14ac:dyDescent="0.25">
      <c r="A1" s="78" t="str">
        <f>IF(desc!$B$1=1,desc!$A$37,IF(desc!$B$1=2,desc!$B$37,IF(desc!$B$1=3,desc!$C$37,desc!$D$37)))</f>
        <v>Tabella SF8 : Servizi sulle reti fisse</v>
      </c>
    </row>
    <row r="2" spans="1:14" ht="25.75" customHeight="1" x14ac:dyDescent="0.3">
      <c r="A2" s="79" t="str">
        <f>IF(desc!$B$1=1,desc!$A$38,IF(desc!$B$1=2,desc!$B$38,IF(desc!$B$1=3,desc!$C$38,desc!$D$38)))</f>
        <v>Ripartizione degli abbonamenti Internet secondo il tipo di collegamento e secondo la larghezza di banda</v>
      </c>
      <c r="B2" s="7"/>
      <c r="C2" s="7"/>
      <c r="D2" s="7"/>
      <c r="E2" s="7"/>
      <c r="F2" s="7"/>
      <c r="G2" s="7"/>
      <c r="H2" s="7"/>
      <c r="I2" s="7"/>
      <c r="J2" s="7"/>
      <c r="K2" s="7"/>
      <c r="L2" s="7"/>
    </row>
    <row r="3" spans="1:14" ht="4.75" customHeight="1" x14ac:dyDescent="0.25">
      <c r="A3" s="80"/>
      <c r="B3" s="7"/>
      <c r="C3" s="7"/>
      <c r="D3" s="7"/>
      <c r="E3" s="7"/>
      <c r="F3" s="7"/>
      <c r="G3" s="7"/>
      <c r="H3" s="7"/>
      <c r="I3" s="7"/>
      <c r="J3" s="7"/>
      <c r="K3" s="7"/>
      <c r="L3" s="7"/>
    </row>
    <row r="4" spans="1:14" ht="13" x14ac:dyDescent="0.3">
      <c r="A4" s="89" t="str">
        <f>IF(desc!$B$1=1,desc!$A$39,IF(desc!$B$1=2,desc!$B$39,IF(desc!$B$1=3,desc!$C$39,desc!$D$39)))</f>
        <v>Numero di abbonati Internet (al 31.12)</v>
      </c>
      <c r="B4" s="32">
        <v>2008</v>
      </c>
      <c r="C4" s="32">
        <v>2009</v>
      </c>
      <c r="D4" s="32">
        <v>2010</v>
      </c>
      <c r="E4" s="32">
        <v>2011</v>
      </c>
      <c r="F4" s="32">
        <v>2012</v>
      </c>
      <c r="G4" s="32">
        <v>2013</v>
      </c>
      <c r="H4" s="32">
        <v>2014</v>
      </c>
      <c r="I4" s="32">
        <v>2015</v>
      </c>
      <c r="J4" s="32">
        <v>2016</v>
      </c>
      <c r="K4" s="32">
        <v>2017</v>
      </c>
      <c r="L4" s="182">
        <v>2018</v>
      </c>
      <c r="N4" s="88" t="str">
        <f>IF(desc!$B$1=1,desc!$A$36,IF(desc!$B$1=2,desc!$B$36,IF(desc!$B$1=3,desc!$C$36,desc!$D$36)))</f>
        <v>Var. 17-18</v>
      </c>
    </row>
    <row r="5" spans="1:14" ht="13.4" customHeight="1" x14ac:dyDescent="0.3">
      <c r="A5" s="90" t="str">
        <f>IF(desc!$B$1=1,desc!$A$40,IF(desc!$B$1=2,desc!$B$40,IF(desc!$B$1=3,desc!$C$40,desc!$D$40)))</f>
        <v>Con collegamento modem via cavo</v>
      </c>
      <c r="B5" s="134"/>
      <c r="C5" s="134"/>
      <c r="D5" s="134"/>
      <c r="E5" s="134"/>
      <c r="F5" s="134"/>
      <c r="G5" s="134"/>
      <c r="H5" s="134"/>
      <c r="I5" s="134"/>
      <c r="J5" s="134"/>
      <c r="K5" s="134"/>
      <c r="L5" s="183"/>
      <c r="N5" s="18"/>
    </row>
    <row r="6" spans="1:14" x14ac:dyDescent="0.25">
      <c r="A6" s="209" t="str">
        <f>IF(desc!$B$1=1,desc!$A$41,IF(desc!$B$1=2,desc!$B$41,IF(desc!$B$1=3,desc!$C$41,desc!$D$41)))</f>
        <v>Con velocità di trasmissione discendente (download) &lt; 2 Mbit/s</v>
      </c>
      <c r="B6" s="33">
        <v>170412</v>
      </c>
      <c r="C6" s="33">
        <v>130077</v>
      </c>
      <c r="D6" s="33">
        <v>110373</v>
      </c>
      <c r="E6" s="33">
        <v>51999</v>
      </c>
      <c r="F6" s="33">
        <v>12927</v>
      </c>
      <c r="G6" s="33">
        <v>11783</v>
      </c>
      <c r="H6" s="33">
        <v>84309</v>
      </c>
      <c r="I6" s="148">
        <v>105910</v>
      </c>
      <c r="J6" s="148">
        <v>6492</v>
      </c>
      <c r="K6" s="148">
        <v>10182</v>
      </c>
      <c r="L6" s="184">
        <v>2853</v>
      </c>
      <c r="N6" s="18">
        <f>(L6-K6)/ABS(K6)</f>
        <v>-0.71979964643488514</v>
      </c>
    </row>
    <row r="7" spans="1:14" x14ac:dyDescent="0.25">
      <c r="A7" s="210" t="str">
        <f>IF(desc!$B$1=1,desc!$A$42,IF(desc!$B$1=2,desc!$B$42,IF(desc!$B$1=3,desc!$C$42,desc!$D$42)))</f>
        <v>Con velocità di trasmissione discendente (download) ≥ 2 Mbit/s e &lt; 10 Mbit/s</v>
      </c>
      <c r="B7" s="34">
        <v>426390</v>
      </c>
      <c r="C7" s="34">
        <v>404614</v>
      </c>
      <c r="D7" s="35">
        <v>178016</v>
      </c>
      <c r="E7" s="35">
        <v>199021</v>
      </c>
      <c r="F7" s="35">
        <v>137880</v>
      </c>
      <c r="G7" s="34">
        <v>127202</v>
      </c>
      <c r="H7" s="34">
        <v>152066</v>
      </c>
      <c r="I7" s="149">
        <v>80539</v>
      </c>
      <c r="J7" s="149">
        <v>163384</v>
      </c>
      <c r="K7" s="149">
        <v>139403</v>
      </c>
      <c r="L7" s="185">
        <v>109141</v>
      </c>
      <c r="N7" s="18">
        <f t="shared" ref="N7:N40" si="0">(L7-K7)/ABS(K7)</f>
        <v>-0.21708284613674025</v>
      </c>
    </row>
    <row r="8" spans="1:14" x14ac:dyDescent="0.25">
      <c r="A8" s="211" t="str">
        <f>IF(desc!$B$1=1,desc!$A$43,IF(desc!$B$1=2,desc!$B$43,IF(desc!$B$1=3,desc!$C$43,desc!$D$43)))</f>
        <v>Con velocità di trasmissione discendente (download) ≥ 10 Mbit/s e &lt; 30 Mbit/s b)</v>
      </c>
      <c r="B8" s="36">
        <v>130846</v>
      </c>
      <c r="C8" s="36">
        <v>233359</v>
      </c>
      <c r="D8" s="35">
        <v>510774</v>
      </c>
      <c r="E8" s="35">
        <v>568273</v>
      </c>
      <c r="F8" s="35">
        <v>709736</v>
      </c>
      <c r="G8" s="34">
        <v>387559</v>
      </c>
      <c r="H8" s="34">
        <v>273949</v>
      </c>
      <c r="I8" s="149">
        <v>180518</v>
      </c>
      <c r="J8" s="149">
        <v>98787</v>
      </c>
      <c r="K8" s="149">
        <v>113981</v>
      </c>
      <c r="L8" s="185">
        <v>83472</v>
      </c>
      <c r="N8" s="18">
        <f t="shared" si="0"/>
        <v>-0.26766741825391949</v>
      </c>
    </row>
    <row r="9" spans="1:14" x14ac:dyDescent="0.25">
      <c r="A9" s="212" t="str">
        <f>IF(desc!$B$1=1,desc!$A$44,IF(desc!$B$1=2,desc!$B$44,IF(desc!$B$1=3,desc!$C$44,desc!$D$44)))</f>
        <v>Con velocità di trasmissione discendente (download) ≥ 30 Mbit/s e &lt; 100 Mbit/s</v>
      </c>
      <c r="B9" s="36" t="s">
        <v>18</v>
      </c>
      <c r="C9" s="36" t="s">
        <v>18</v>
      </c>
      <c r="D9" s="37" t="s">
        <v>18</v>
      </c>
      <c r="E9" s="37" t="s">
        <v>18</v>
      </c>
      <c r="F9" s="37" t="s">
        <v>18</v>
      </c>
      <c r="G9" s="34">
        <v>369501</v>
      </c>
      <c r="H9" s="34">
        <v>359774</v>
      </c>
      <c r="I9" s="149">
        <v>275375</v>
      </c>
      <c r="J9" s="149">
        <v>284033</v>
      </c>
      <c r="K9" s="149">
        <v>350123</v>
      </c>
      <c r="L9" s="185">
        <v>292678</v>
      </c>
      <c r="N9" s="18">
        <f t="shared" si="0"/>
        <v>-0.16407091222227618</v>
      </c>
    </row>
    <row r="10" spans="1:14" x14ac:dyDescent="0.25">
      <c r="A10" s="213" t="str">
        <f>IF(desc!$B$1=1,desc!$A$45,IF(desc!$B$1=2,desc!$B$45,IF(desc!$B$1=3,desc!$C$45,desc!$D$45)))</f>
        <v xml:space="preserve">Con velocità di trasmissione discendente (download) ≥ 100 Mbit/s </v>
      </c>
      <c r="B10" s="36">
        <v>3373</v>
      </c>
      <c r="C10" s="36">
        <v>1378</v>
      </c>
      <c r="D10" s="35">
        <v>4469</v>
      </c>
      <c r="E10" s="35">
        <v>54609</v>
      </c>
      <c r="F10" s="35">
        <v>117466</v>
      </c>
      <c r="G10" s="34">
        <v>210991</v>
      </c>
      <c r="H10" s="34">
        <v>280117</v>
      </c>
      <c r="I10" s="149">
        <v>576929</v>
      </c>
      <c r="J10" s="149">
        <v>691446</v>
      </c>
      <c r="K10" s="149">
        <v>644905</v>
      </c>
      <c r="L10" s="185">
        <v>643090</v>
      </c>
      <c r="N10" s="18">
        <f t="shared" si="0"/>
        <v>-2.8143680076910551E-3</v>
      </c>
    </row>
    <row r="11" spans="1:14" x14ac:dyDescent="0.25">
      <c r="A11" s="213" t="str">
        <f>IF(desc!$B$1=1,desc!$A$46,IF(desc!$B$1=2,desc!$B$46,IF(desc!$B$1=3,desc!$C$46,desc!$D$46)))</f>
        <v>Con separazione impossibile</v>
      </c>
      <c r="B11" s="36">
        <v>29781</v>
      </c>
      <c r="C11" s="36">
        <v>22142</v>
      </c>
      <c r="D11" s="35">
        <v>14572</v>
      </c>
      <c r="E11" s="35">
        <v>16404</v>
      </c>
      <c r="F11" s="35" t="s">
        <v>35</v>
      </c>
      <c r="G11" s="34" t="s">
        <v>35</v>
      </c>
      <c r="H11" s="34" t="s">
        <v>35</v>
      </c>
      <c r="I11" s="34" t="s">
        <v>35</v>
      </c>
      <c r="J11" s="34" t="s">
        <v>35</v>
      </c>
      <c r="K11" s="34" t="s">
        <v>35</v>
      </c>
      <c r="L11" s="34" t="s">
        <v>35</v>
      </c>
      <c r="N11" s="18" t="s">
        <v>35</v>
      </c>
    </row>
    <row r="12" spans="1:14" ht="13" x14ac:dyDescent="0.3">
      <c r="A12" s="213" t="str">
        <f>IF(desc!$B$1=1,desc!$A$47,IF(desc!$B$1=2,desc!$B$47,IF(desc!$B$1=3,desc!$C$47,desc!$D$47)))</f>
        <v>Numero totale abbonati con collegamento modem via cavo</v>
      </c>
      <c r="B12" s="38">
        <v>760802</v>
      </c>
      <c r="C12" s="38">
        <v>791570</v>
      </c>
      <c r="D12" s="39">
        <v>818204</v>
      </c>
      <c r="E12" s="39">
        <v>890306</v>
      </c>
      <c r="F12" s="39">
        <v>978009</v>
      </c>
      <c r="G12" s="40">
        <v>1107036</v>
      </c>
      <c r="H12" s="40">
        <v>1150215</v>
      </c>
      <c r="I12" s="150">
        <v>1219271</v>
      </c>
      <c r="J12" s="150">
        <v>1244142</v>
      </c>
      <c r="K12" s="150">
        <v>1258594</v>
      </c>
      <c r="L12" s="186">
        <v>1131234</v>
      </c>
      <c r="N12" s="21">
        <f t="shared" si="0"/>
        <v>-0.10119228281717535</v>
      </c>
    </row>
    <row r="13" spans="1:14" s="14" customFormat="1" ht="13" x14ac:dyDescent="0.25">
      <c r="A13" s="214" t="str">
        <f>IF(desc!$B$1=1,desc!$A$48,IF(desc!$B$1=2,desc!$B$48,IF(desc!$B$1=3,desc!$C$48,desc!$D$48)))</f>
        <v>Con collegamento DSL</v>
      </c>
      <c r="B13" s="151"/>
      <c r="C13" s="151"/>
      <c r="D13" s="151"/>
      <c r="E13" s="151"/>
      <c r="F13" s="151"/>
      <c r="G13" s="151"/>
      <c r="H13" s="151"/>
      <c r="I13" s="151"/>
      <c r="J13" s="151"/>
      <c r="K13" s="151"/>
      <c r="L13" s="187"/>
      <c r="N13" s="18"/>
    </row>
    <row r="14" spans="1:14" ht="13.4" customHeight="1" x14ac:dyDescent="0.25">
      <c r="A14" s="209" t="str">
        <f>IF(desc!$B$1=1,desc!$A$49,IF(desc!$B$1=2,desc!$B$49,IF(desc!$B$1=3,desc!$C$49,desc!$D$49)))</f>
        <v>Con velocità di trasmissione discendente (download) &lt; 2 Mbit/s</v>
      </c>
      <c r="B14" s="41">
        <v>281234</v>
      </c>
      <c r="C14" s="41">
        <v>386084</v>
      </c>
      <c r="D14" s="42">
        <v>415553</v>
      </c>
      <c r="E14" s="42">
        <v>402831</v>
      </c>
      <c r="F14" s="42">
        <v>394816</v>
      </c>
      <c r="G14" s="43">
        <v>158121</v>
      </c>
      <c r="H14" s="43">
        <v>126109</v>
      </c>
      <c r="I14" s="152">
        <v>135511</v>
      </c>
      <c r="J14" s="152">
        <v>86757</v>
      </c>
      <c r="K14" s="152">
        <v>3005</v>
      </c>
      <c r="L14" s="188">
        <v>681</v>
      </c>
      <c r="N14" s="18">
        <f t="shared" si="0"/>
        <v>-0.77337770382695503</v>
      </c>
    </row>
    <row r="15" spans="1:14" x14ac:dyDescent="0.25">
      <c r="A15" s="210" t="str">
        <f>IF(desc!$B$1=1,desc!$A$50,IF(desc!$B$1=2,desc!$B$50,IF(desc!$B$1=3,desc!$C$50,desc!$D$50)))</f>
        <v>Con velocità di trasmissione discendente (download) ≥ 2 Mbit/s e &lt; 10 Mbit/s</v>
      </c>
      <c r="B15" s="41">
        <v>1353676</v>
      </c>
      <c r="C15" s="41">
        <v>1047647</v>
      </c>
      <c r="D15" s="42">
        <v>1259689</v>
      </c>
      <c r="E15" s="42">
        <v>1070972</v>
      </c>
      <c r="F15" s="42">
        <v>832047</v>
      </c>
      <c r="G15" s="43">
        <v>581779</v>
      </c>
      <c r="H15" s="43">
        <v>611077</v>
      </c>
      <c r="I15" s="152">
        <v>606354</v>
      </c>
      <c r="J15" s="152">
        <v>306729</v>
      </c>
      <c r="K15" s="152">
        <v>88401</v>
      </c>
      <c r="L15" s="188">
        <v>59811</v>
      </c>
      <c r="N15" s="18">
        <f t="shared" si="0"/>
        <v>-0.32341263107883395</v>
      </c>
    </row>
    <row r="16" spans="1:14" x14ac:dyDescent="0.25">
      <c r="A16" s="211" t="str">
        <f>IF(desc!$B$1=1,desc!$A$51,IF(desc!$B$1=2,desc!$B$51,IF(desc!$B$1=3,desc!$C$51,desc!$D$51)))</f>
        <v>Con velocità di trasmissione discendente (download) ≥ 10 Mbit/s e &lt; 30 Mbit/s b)</v>
      </c>
      <c r="B16" s="41">
        <v>69353</v>
      </c>
      <c r="C16" s="41">
        <v>447179</v>
      </c>
      <c r="D16" s="42">
        <v>388509</v>
      </c>
      <c r="E16" s="42">
        <v>676794</v>
      </c>
      <c r="F16" s="42">
        <v>960865</v>
      </c>
      <c r="G16" s="43">
        <v>1028879</v>
      </c>
      <c r="H16" s="43">
        <v>828780.57609861856</v>
      </c>
      <c r="I16" s="152">
        <v>904016</v>
      </c>
      <c r="J16" s="152">
        <v>1016170</v>
      </c>
      <c r="K16" s="224">
        <v>246026</v>
      </c>
      <c r="L16" s="188">
        <v>146296</v>
      </c>
      <c r="N16" s="18">
        <f t="shared" si="0"/>
        <v>-0.4053636607513027</v>
      </c>
    </row>
    <row r="17" spans="1:14" x14ac:dyDescent="0.25">
      <c r="A17" s="212" t="str">
        <f>IF(desc!$B$1=1,desc!$A$52,IF(desc!$B$1=2,desc!$B$52,IF(desc!$B$1=3,desc!$C$52,desc!$D$52)))</f>
        <v>Con velocità di trasmissione discendente (download) ≥ 30 Mbit/s e &lt; 100 Mbit/s</v>
      </c>
      <c r="B17" s="36" t="s">
        <v>18</v>
      </c>
      <c r="C17" s="36" t="s">
        <v>18</v>
      </c>
      <c r="D17" s="37" t="s">
        <v>18</v>
      </c>
      <c r="E17" s="37" t="s">
        <v>18</v>
      </c>
      <c r="F17" s="37" t="s">
        <v>18</v>
      </c>
      <c r="G17" s="43">
        <v>439698</v>
      </c>
      <c r="H17" s="43">
        <v>288708.42390138132</v>
      </c>
      <c r="I17" s="152">
        <v>271914</v>
      </c>
      <c r="J17" s="152">
        <v>504243</v>
      </c>
      <c r="K17" s="224">
        <v>1056358</v>
      </c>
      <c r="L17" s="188">
        <v>984947</v>
      </c>
      <c r="N17" s="18">
        <f t="shared" si="0"/>
        <v>-6.7601135221203423E-2</v>
      </c>
    </row>
    <row r="18" spans="1:14" x14ac:dyDescent="0.25">
      <c r="A18" s="213" t="str">
        <f>IF(desc!$B$1=1,desc!$A$53,IF(desc!$B$1=2,desc!$B$53,IF(desc!$B$1=3,desc!$C$53,desc!$D$53)))</f>
        <v xml:space="preserve">Con velocità di trasmissione discendente (download) ≥ 100 Mbit/s </v>
      </c>
      <c r="B18" s="41">
        <v>60</v>
      </c>
      <c r="C18" s="41">
        <v>21</v>
      </c>
      <c r="D18" s="42">
        <v>427</v>
      </c>
      <c r="E18" s="42">
        <v>143</v>
      </c>
      <c r="F18" s="42">
        <v>33</v>
      </c>
      <c r="G18" s="43">
        <v>280</v>
      </c>
      <c r="H18" s="43">
        <v>346024</v>
      </c>
      <c r="I18" s="152">
        <v>258858</v>
      </c>
      <c r="J18" s="152">
        <v>163113</v>
      </c>
      <c r="K18" s="224">
        <v>665462</v>
      </c>
      <c r="L18" s="189">
        <v>829055</v>
      </c>
      <c r="N18" s="18">
        <f t="shared" si="0"/>
        <v>0.24583372153481342</v>
      </c>
    </row>
    <row r="19" spans="1:14" x14ac:dyDescent="0.25">
      <c r="A19" s="213" t="str">
        <f>IF(desc!$B$1=1,desc!$A$54,IF(desc!$B$1=2,desc!$B$54,IF(desc!$B$1=3,desc!$C$54,desc!$D$54)))</f>
        <v>Con separazione impossibile</v>
      </c>
      <c r="B19" s="41">
        <v>81877</v>
      </c>
      <c r="C19" s="41">
        <v>54931</v>
      </c>
      <c r="D19" s="42">
        <v>11984</v>
      </c>
      <c r="E19" s="42">
        <v>8400</v>
      </c>
      <c r="F19" s="35" t="s">
        <v>35</v>
      </c>
      <c r="G19" s="34" t="s">
        <v>35</v>
      </c>
      <c r="H19" s="34" t="s">
        <v>35</v>
      </c>
      <c r="I19" s="34" t="s">
        <v>35</v>
      </c>
      <c r="J19" s="34" t="s">
        <v>35</v>
      </c>
      <c r="K19" s="35" t="s">
        <v>35</v>
      </c>
      <c r="L19" s="34" t="s">
        <v>35</v>
      </c>
      <c r="N19" s="18" t="s">
        <v>35</v>
      </c>
    </row>
    <row r="20" spans="1:14" ht="13" x14ac:dyDescent="0.3">
      <c r="A20" s="213" t="str">
        <f>IF(desc!$B$1=1,desc!$A$55,IF(desc!$B$1=2,desc!$B$55,IF(desc!$B$1=3,desc!$C$55,desc!$D$55)))</f>
        <v>Numero totale abbonati con collegamento DSL</v>
      </c>
      <c r="B20" s="44">
        <v>1786200</v>
      </c>
      <c r="C20" s="44">
        <v>1935862</v>
      </c>
      <c r="D20" s="45">
        <v>2076162</v>
      </c>
      <c r="E20" s="45">
        <v>2159140</v>
      </c>
      <c r="F20" s="45">
        <v>2187761</v>
      </c>
      <c r="G20" s="46">
        <v>2208757</v>
      </c>
      <c r="H20" s="46">
        <v>2200699</v>
      </c>
      <c r="I20" s="153">
        <v>2176653</v>
      </c>
      <c r="J20" s="153">
        <v>2077012</v>
      </c>
      <c r="K20" s="225">
        <v>2059252</v>
      </c>
      <c r="L20" s="190">
        <v>2020790</v>
      </c>
      <c r="N20" s="21">
        <f t="shared" si="0"/>
        <v>-1.8677655770153435E-2</v>
      </c>
    </row>
    <row r="21" spans="1:14" ht="13" x14ac:dyDescent="0.3">
      <c r="A21" s="215" t="str">
        <f>IF(desc!$B$1=1,desc!$A$56,IF(desc!$B$1=2,desc!$B$56,IF(desc!$B$1=3,desc!$C$56,desc!$D$56)))</f>
        <v>Con collegamento in fibra ottica FTTH</v>
      </c>
      <c r="B21" s="154"/>
      <c r="C21" s="154"/>
      <c r="D21" s="154"/>
      <c r="E21" s="154"/>
      <c r="F21" s="154"/>
      <c r="G21" s="154"/>
      <c r="H21" s="154"/>
      <c r="I21" s="154"/>
      <c r="J21" s="154"/>
      <c r="K21" s="226"/>
      <c r="L21" s="191"/>
      <c r="N21" s="18"/>
    </row>
    <row r="22" spans="1:14" x14ac:dyDescent="0.25">
      <c r="A22" s="209" t="str">
        <f>IF(desc!$B$1=1,desc!$A$57,IF(desc!$B$1=2,desc!$B$57,IF(desc!$B$1=3,desc!$C$57,desc!$D$57)))</f>
        <v>Con velocità di trasmissione discendente (download) &lt; 2 Mbit/s</v>
      </c>
      <c r="B22" s="41">
        <v>1778</v>
      </c>
      <c r="C22" s="41">
        <v>921</v>
      </c>
      <c r="D22" s="42">
        <v>1280</v>
      </c>
      <c r="E22" s="42">
        <v>1498</v>
      </c>
      <c r="F22" s="42">
        <v>1301</v>
      </c>
      <c r="G22" s="43">
        <v>913</v>
      </c>
      <c r="H22" s="43">
        <v>522</v>
      </c>
      <c r="I22" s="152">
        <v>225</v>
      </c>
      <c r="J22" s="152">
        <v>68</v>
      </c>
      <c r="K22" s="224">
        <v>2129</v>
      </c>
      <c r="L22" s="189">
        <v>23</v>
      </c>
      <c r="N22" s="18">
        <f t="shared" si="0"/>
        <v>-0.98919680601221227</v>
      </c>
    </row>
    <row r="23" spans="1:14" x14ac:dyDescent="0.25">
      <c r="A23" s="210" t="str">
        <f>IF(desc!$B$1=1,desc!$A$58,IF(desc!$B$1=2,desc!$B$58,IF(desc!$B$1=3,desc!$C$58,desc!$D$58)))</f>
        <v>Con velocità di trasmissione discendente (download) ≥ 2 Mbit/s e &lt; 10 Mbit/s</v>
      </c>
      <c r="B23" s="41">
        <v>689</v>
      </c>
      <c r="C23" s="41">
        <v>1839</v>
      </c>
      <c r="D23" s="42">
        <v>2739</v>
      </c>
      <c r="E23" s="42">
        <v>3203</v>
      </c>
      <c r="F23" s="42">
        <v>3354</v>
      </c>
      <c r="G23" s="43">
        <v>15926</v>
      </c>
      <c r="H23" s="43">
        <v>2498</v>
      </c>
      <c r="I23" s="152">
        <v>2869</v>
      </c>
      <c r="J23" s="152">
        <v>12345</v>
      </c>
      <c r="K23" s="224">
        <v>6476</v>
      </c>
      <c r="L23" s="189">
        <v>7743</v>
      </c>
      <c r="N23" s="18">
        <f t="shared" si="0"/>
        <v>0.19564546016059295</v>
      </c>
    </row>
    <row r="24" spans="1:14" x14ac:dyDescent="0.25">
      <c r="A24" s="211" t="str">
        <f>IF(desc!$B$1=1,desc!$A$59,IF(desc!$B$1=2,desc!$B$59,IF(desc!$B$1=3,desc!$C$59,desc!$D$59)))</f>
        <v>Con velocità di trasmissione discendente (download) ≥ 10 Mbit/s e &lt; 30 Mbit/s b)</v>
      </c>
      <c r="B24" s="41">
        <v>904</v>
      </c>
      <c r="C24" s="41">
        <v>3039</v>
      </c>
      <c r="D24" s="42">
        <v>7020</v>
      </c>
      <c r="E24" s="42">
        <v>12860</v>
      </c>
      <c r="F24" s="42">
        <v>32804</v>
      </c>
      <c r="G24" s="43">
        <v>31337</v>
      </c>
      <c r="H24" s="43">
        <v>94771</v>
      </c>
      <c r="I24" s="152">
        <v>204744</v>
      </c>
      <c r="J24" s="152">
        <v>347667</v>
      </c>
      <c r="K24" s="224">
        <v>34171</v>
      </c>
      <c r="L24" s="189">
        <v>59121</v>
      </c>
      <c r="N24" s="18">
        <f t="shared" si="0"/>
        <v>0.73015129788417077</v>
      </c>
    </row>
    <row r="25" spans="1:14" x14ac:dyDescent="0.25">
      <c r="A25" s="212" t="str">
        <f>IF(desc!$B$1=1,desc!$A$60,IF(desc!$B$1=2,desc!$B$60,IF(desc!$B$1=3,desc!$C$60,desc!$D$60)))</f>
        <v>Con velocità di trasmissione discendente (download) ≥ 30 Mbit/s e &lt; 100 Mbit/s</v>
      </c>
      <c r="B25" s="36" t="s">
        <v>18</v>
      </c>
      <c r="C25" s="36" t="s">
        <v>18</v>
      </c>
      <c r="D25" s="37" t="s">
        <v>18</v>
      </c>
      <c r="E25" s="37" t="s">
        <v>18</v>
      </c>
      <c r="F25" s="37" t="s">
        <v>18</v>
      </c>
      <c r="G25" s="43">
        <v>69511</v>
      </c>
      <c r="H25" s="43">
        <v>79332</v>
      </c>
      <c r="I25" s="152">
        <v>79641</v>
      </c>
      <c r="J25" s="152">
        <v>44895</v>
      </c>
      <c r="K25" s="224">
        <v>76220</v>
      </c>
      <c r="L25" s="189">
        <v>90305</v>
      </c>
      <c r="N25" s="18">
        <f t="shared" si="0"/>
        <v>0.18479401731828915</v>
      </c>
    </row>
    <row r="26" spans="1:14" x14ac:dyDescent="0.25">
      <c r="A26" s="212" t="str">
        <f>IF(desc!$B$1=1,desc!$A$61,IF(desc!$B$1=2,desc!$B$61,IF(desc!$B$1=3,desc!$C$61,desc!$D$61)))</f>
        <v>Con velocità di trasmissione discendente (download) ≥ 100 Mbit/s e &lt; 1 Gbit/s e)</v>
      </c>
      <c r="B26" s="41">
        <v>450</v>
      </c>
      <c r="C26" s="41">
        <v>723</v>
      </c>
      <c r="D26" s="42">
        <v>929</v>
      </c>
      <c r="E26" s="42">
        <v>5507</v>
      </c>
      <c r="F26" s="42">
        <v>742</v>
      </c>
      <c r="G26" s="43">
        <v>2249</v>
      </c>
      <c r="H26" s="43">
        <v>5506</v>
      </c>
      <c r="I26" s="152">
        <v>14039</v>
      </c>
      <c r="J26" s="152">
        <v>44176</v>
      </c>
      <c r="K26" s="224">
        <v>475312</v>
      </c>
      <c r="L26" s="189">
        <v>103079</v>
      </c>
      <c r="N26" s="18">
        <f t="shared" si="0"/>
        <v>-0.78313402565052004</v>
      </c>
    </row>
    <row r="27" spans="1:14" x14ac:dyDescent="0.25">
      <c r="A27" s="212" t="str">
        <f>IF(desc!$B$1=1,desc!$A$62,IF(desc!$B$1=2,desc!$B$62,IF(desc!$B$1=3,desc!$C$62,desc!$D$62)))</f>
        <v>Con velocità di trasmissione discendente (download) ≥ 1 Gbit/s</v>
      </c>
      <c r="B27" s="152" t="s">
        <v>19</v>
      </c>
      <c r="C27" s="152" t="s">
        <v>19</v>
      </c>
      <c r="D27" s="152" t="s">
        <v>19</v>
      </c>
      <c r="E27" s="152" t="s">
        <v>19</v>
      </c>
      <c r="F27" s="152" t="s">
        <v>19</v>
      </c>
      <c r="G27" s="152" t="s">
        <v>19</v>
      </c>
      <c r="H27" s="152" t="s">
        <v>19</v>
      </c>
      <c r="I27" s="152" t="s">
        <v>19</v>
      </c>
      <c r="J27" s="152" t="s">
        <v>19</v>
      </c>
      <c r="K27" s="224" t="s">
        <v>19</v>
      </c>
      <c r="L27" s="189">
        <v>460018</v>
      </c>
      <c r="N27" s="18" t="s">
        <v>19</v>
      </c>
    </row>
    <row r="28" spans="1:14" x14ac:dyDescent="0.25">
      <c r="A28" s="213" t="str">
        <f>IF(desc!$B$1=1,desc!$A$63,IF(desc!$B$1=2,desc!$B$63,IF(desc!$B$1=3,desc!$C$63,desc!$D$63)))</f>
        <v>Con separazione impossibile</v>
      </c>
      <c r="B28" s="41">
        <v>139</v>
      </c>
      <c r="C28" s="41">
        <v>103</v>
      </c>
      <c r="D28" s="42">
        <v>610</v>
      </c>
      <c r="E28" s="42">
        <v>1172</v>
      </c>
      <c r="F28" s="35" t="s">
        <v>35</v>
      </c>
      <c r="G28" s="34" t="s">
        <v>35</v>
      </c>
      <c r="H28" s="34" t="s">
        <v>35</v>
      </c>
      <c r="I28" s="34" t="s">
        <v>35</v>
      </c>
      <c r="J28" s="34" t="s">
        <v>35</v>
      </c>
      <c r="K28" s="35" t="s">
        <v>35</v>
      </c>
      <c r="L28" s="34" t="s">
        <v>35</v>
      </c>
      <c r="N28" s="18" t="s">
        <v>35</v>
      </c>
    </row>
    <row r="29" spans="1:14" ht="13" x14ac:dyDescent="0.3">
      <c r="A29" s="216" t="str">
        <f>IF(desc!$B$1=1,desc!$A$64,IF(desc!$B$1=2,desc!$B$64,IF(desc!$B$1=3,desc!$C$64,desc!$D$64)))</f>
        <v>Numero totale abbonati con collegamento in fibra ottica FTTH</v>
      </c>
      <c r="B29" s="44">
        <v>3960</v>
      </c>
      <c r="C29" s="44">
        <v>6625</v>
      </c>
      <c r="D29" s="45">
        <v>12578</v>
      </c>
      <c r="E29" s="45">
        <v>24240</v>
      </c>
      <c r="F29" s="45">
        <v>38201</v>
      </c>
      <c r="G29" s="46">
        <v>119936</v>
      </c>
      <c r="H29" s="46">
        <v>182629</v>
      </c>
      <c r="I29" s="153">
        <v>301518</v>
      </c>
      <c r="J29" s="153">
        <v>449151</v>
      </c>
      <c r="K29" s="225">
        <v>594308</v>
      </c>
      <c r="L29" s="190">
        <v>720289</v>
      </c>
      <c r="N29" s="21">
        <f t="shared" si="0"/>
        <v>0.21197931039124496</v>
      </c>
    </row>
    <row r="30" spans="1:14" ht="13" x14ac:dyDescent="0.3">
      <c r="A30" s="217" t="str">
        <f>IF(desc!$B$1=1,desc!$A$65,IF(desc!$B$1=2,desc!$B$65,IF(desc!$B$1=3,desc!$C$65,desc!$D$65)))</f>
        <v>Con collegamento WiMax fisso</v>
      </c>
      <c r="B30" s="44">
        <v>0</v>
      </c>
      <c r="C30" s="44">
        <v>0</v>
      </c>
      <c r="D30" s="45">
        <v>0</v>
      </c>
      <c r="E30" s="45">
        <v>0</v>
      </c>
      <c r="F30" s="45">
        <v>10</v>
      </c>
      <c r="G30" s="46">
        <v>52</v>
      </c>
      <c r="H30" s="46">
        <v>102</v>
      </c>
      <c r="I30" s="153">
        <v>155</v>
      </c>
      <c r="J30" s="153">
        <v>332</v>
      </c>
      <c r="K30" s="225">
        <v>207</v>
      </c>
      <c r="L30" s="190">
        <v>199</v>
      </c>
      <c r="N30" s="21">
        <f t="shared" si="0"/>
        <v>-3.864734299516908E-2</v>
      </c>
    </row>
    <row r="31" spans="1:14" ht="13" x14ac:dyDescent="0.3">
      <c r="A31" s="218" t="str">
        <f>IF(desc!$B$1=1,desc!$A$66,IF(desc!$B$1=2,desc!$B$66,IF(desc!$B$1=3,desc!$C$66,desc!$D$66)))</f>
        <v>Con altri tipi di collegamento (esclusi gli hotspot)</v>
      </c>
      <c r="B31" s="47">
        <v>5248</v>
      </c>
      <c r="C31" s="47">
        <v>5092</v>
      </c>
      <c r="D31" s="48">
        <v>4561</v>
      </c>
      <c r="E31" s="48">
        <v>2698</v>
      </c>
      <c r="F31" s="48">
        <v>6650</v>
      </c>
      <c r="G31" s="49">
        <v>2313</v>
      </c>
      <c r="H31" s="49">
        <v>2341</v>
      </c>
      <c r="I31" s="155">
        <v>2966</v>
      </c>
      <c r="J31" s="155">
        <v>2888</v>
      </c>
      <c r="K31" s="227">
        <v>3164</v>
      </c>
      <c r="L31" s="203">
        <v>9691</v>
      </c>
      <c r="N31" s="24">
        <f t="shared" si="0"/>
        <v>2.0628950695322379</v>
      </c>
    </row>
    <row r="32" spans="1:14" ht="13" x14ac:dyDescent="0.3">
      <c r="A32" s="219" t="str">
        <f>IF(desc!$B$1=1,desc!$A$67,IF(desc!$B$1=2,desc!$B$67,IF(desc!$B$1=3,desc!$C$67,desc!$D$67)))</f>
        <v>Numero degli abbonamenti Internet a "banda larga"</v>
      </c>
      <c r="B32" s="156"/>
      <c r="C32" s="156"/>
      <c r="D32" s="156"/>
      <c r="E32" s="156"/>
      <c r="F32" s="156"/>
      <c r="G32" s="156"/>
      <c r="H32" s="156"/>
      <c r="I32" s="156"/>
      <c r="J32" s="156"/>
      <c r="K32" s="228"/>
      <c r="L32" s="193"/>
      <c r="N32" s="230"/>
    </row>
    <row r="33" spans="1:14" x14ac:dyDescent="0.25">
      <c r="A33" s="209" t="str">
        <f>IF(desc!$B$1=1,desc!$A$68,IF(desc!$B$1=2,desc!$B$68,IF(desc!$B$1=3,desc!$C$68,desc!$D$68)))</f>
        <v>Con velocità di trasmissione discendente (download) &lt; 2 Mbit/s</v>
      </c>
      <c r="B33" s="41">
        <v>453424</v>
      </c>
      <c r="C33" s="41">
        <v>517082</v>
      </c>
      <c r="D33" s="42">
        <v>527206</v>
      </c>
      <c r="E33" s="42">
        <v>456328</v>
      </c>
      <c r="F33" s="42">
        <v>409044</v>
      </c>
      <c r="G33" s="43">
        <v>170817</v>
      </c>
      <c r="H33" s="43">
        <v>210940</v>
      </c>
      <c r="I33" s="43">
        <v>241646</v>
      </c>
      <c r="J33" s="43">
        <v>93317</v>
      </c>
      <c r="K33" s="42">
        <v>15316</v>
      </c>
      <c r="L33" s="194">
        <v>3557</v>
      </c>
      <c r="N33" s="18">
        <f t="shared" si="0"/>
        <v>-0.76775920605902326</v>
      </c>
    </row>
    <row r="34" spans="1:14" x14ac:dyDescent="0.25">
      <c r="A34" s="210" t="str">
        <f>IF(desc!$B$1=1,desc!$A$69,IF(desc!$B$1=2,desc!$B$69,IF(desc!$B$1=3,desc!$C$69,desc!$D$69)))</f>
        <v>Con velocità di trasmissione discendente (download) ≥ 2 Mbit/s e &lt; 10 Mbit/s</v>
      </c>
      <c r="B34" s="41">
        <v>1780755</v>
      </c>
      <c r="C34" s="41">
        <v>1454100</v>
      </c>
      <c r="D34" s="42">
        <v>1440444</v>
      </c>
      <c r="E34" s="42">
        <v>1273196</v>
      </c>
      <c r="F34" s="42">
        <v>973281</v>
      </c>
      <c r="G34" s="43">
        <v>724907</v>
      </c>
      <c r="H34" s="43">
        <v>765641</v>
      </c>
      <c r="I34" s="43">
        <v>689762</v>
      </c>
      <c r="J34" s="43">
        <v>482458</v>
      </c>
      <c r="K34" s="42">
        <v>234280</v>
      </c>
      <c r="L34" s="194">
        <v>176695</v>
      </c>
      <c r="N34" s="18">
        <f t="shared" si="0"/>
        <v>-0.24579562916168687</v>
      </c>
    </row>
    <row r="35" spans="1:14" x14ac:dyDescent="0.25">
      <c r="A35" s="211" t="str">
        <f>IF(desc!$B$1=1,desc!$A$70,IF(desc!$B$1=2,desc!$B$70,IF(desc!$B$1=3,desc!$C$70,desc!$D$70)))</f>
        <v>Con velocità di trasmissione discendente (download) ≥ 10 Mbit/s e &lt; 30 Mbit/s b)</v>
      </c>
      <c r="B35" s="50">
        <v>201103</v>
      </c>
      <c r="C35" s="50">
        <v>683577</v>
      </c>
      <c r="D35" s="51">
        <v>906303</v>
      </c>
      <c r="E35" s="51">
        <v>1257927</v>
      </c>
      <c r="F35" s="51">
        <v>1703405</v>
      </c>
      <c r="G35" s="52">
        <v>1447775</v>
      </c>
      <c r="H35" s="52">
        <v>1197500.5760986186</v>
      </c>
      <c r="I35" s="52">
        <v>1289278</v>
      </c>
      <c r="J35" s="52">
        <v>1462624</v>
      </c>
      <c r="K35" s="51">
        <v>394178</v>
      </c>
      <c r="L35" s="195">
        <v>288889</v>
      </c>
      <c r="N35" s="18">
        <f t="shared" si="0"/>
        <v>-0.26711029027495192</v>
      </c>
    </row>
    <row r="36" spans="1:14" x14ac:dyDescent="0.25">
      <c r="A36" s="212" t="str">
        <f>IF(desc!$B$1=1,desc!$A$71,IF(desc!$B$1=2,desc!$B$71,IF(desc!$B$1=3,desc!$C$71,desc!$D$71)))</f>
        <v>Con velocità di trasmissione discendente (download) ≥ 30 Mbit/s e &lt; 100 Mbit/s</v>
      </c>
      <c r="B36" s="36" t="s">
        <v>18</v>
      </c>
      <c r="C36" s="36" t="s">
        <v>18</v>
      </c>
      <c r="D36" s="37" t="s">
        <v>18</v>
      </c>
      <c r="E36" s="37" t="s">
        <v>18</v>
      </c>
      <c r="F36" s="37" t="s">
        <v>18</v>
      </c>
      <c r="G36" s="43">
        <v>878710</v>
      </c>
      <c r="H36" s="43">
        <v>727814.42390138132</v>
      </c>
      <c r="I36" s="43">
        <v>626930</v>
      </c>
      <c r="J36" s="43">
        <v>833171</v>
      </c>
      <c r="K36" s="42">
        <v>1482701</v>
      </c>
      <c r="L36" s="194">
        <v>1367930</v>
      </c>
      <c r="N36" s="18">
        <f t="shared" si="0"/>
        <v>-7.740670573500659E-2</v>
      </c>
    </row>
    <row r="37" spans="1:14" x14ac:dyDescent="0.25">
      <c r="A37" s="212" t="str">
        <f>IF(desc!$B$1=1,desc!$A$72,IF(desc!$B$1=2,desc!$B$72,IF(desc!$B$1=3,desc!$C$72,desc!$D$72)))</f>
        <v>Con velocità di trasmissione discendente (download) ≥ 100 Mbit/s e &lt; 1 Gbit/s</v>
      </c>
      <c r="B37" s="53">
        <v>3883</v>
      </c>
      <c r="C37" s="53">
        <v>2122</v>
      </c>
      <c r="D37" s="54">
        <v>5825</v>
      </c>
      <c r="E37" s="54">
        <v>60259</v>
      </c>
      <c r="F37" s="54">
        <v>118241</v>
      </c>
      <c r="G37" s="55">
        <v>213520</v>
      </c>
      <c r="H37" s="55">
        <v>631647</v>
      </c>
      <c r="I37" s="55">
        <v>849826</v>
      </c>
      <c r="J37" s="55">
        <v>898735</v>
      </c>
      <c r="K37" s="54">
        <v>1785679</v>
      </c>
      <c r="L37" s="196">
        <v>1575224</v>
      </c>
      <c r="N37" s="18">
        <f t="shared" si="0"/>
        <v>-0.11785712885686621</v>
      </c>
    </row>
    <row r="38" spans="1:14" x14ac:dyDescent="0.25">
      <c r="A38" s="212" t="str">
        <f>IF(desc!$B$1=1,desc!$A$73,IF(desc!$B$1=2,desc!$B$73,IF(desc!$B$1=3,desc!$C$73,desc!$D$73)))</f>
        <v>Con velocità di trasmissione discendente (download) &gt; 1 Gbit/s</v>
      </c>
      <c r="B38" s="152" t="s">
        <v>19</v>
      </c>
      <c r="C38" s="152" t="s">
        <v>19</v>
      </c>
      <c r="D38" s="152" t="s">
        <v>19</v>
      </c>
      <c r="E38" s="152" t="s">
        <v>19</v>
      </c>
      <c r="F38" s="152" t="s">
        <v>19</v>
      </c>
      <c r="G38" s="152" t="s">
        <v>19</v>
      </c>
      <c r="H38" s="152" t="s">
        <v>19</v>
      </c>
      <c r="I38" s="152" t="s">
        <v>19</v>
      </c>
      <c r="J38" s="152" t="s">
        <v>19</v>
      </c>
      <c r="K38" s="224" t="s">
        <v>19</v>
      </c>
      <c r="L38" s="194">
        <v>460018</v>
      </c>
      <c r="N38" s="18" t="s">
        <v>19</v>
      </c>
    </row>
    <row r="39" spans="1:14" x14ac:dyDescent="0.25">
      <c r="A39" s="103" t="str">
        <f>IF(desc!$B$1=1,desc!$A$74,IF(desc!$B$1=2,desc!$B$74,IF(desc!$B$1=3,desc!$C$74,desc!$D$74)))</f>
        <v>Con separazione impossibile</v>
      </c>
      <c r="B39" s="52">
        <v>111797</v>
      </c>
      <c r="C39" s="52">
        <v>77176</v>
      </c>
      <c r="D39" s="51">
        <v>27166</v>
      </c>
      <c r="E39" s="51">
        <v>25976</v>
      </c>
      <c r="F39" s="35" t="s">
        <v>35</v>
      </c>
      <c r="G39" s="34" t="s">
        <v>35</v>
      </c>
      <c r="H39" s="34" t="s">
        <v>35</v>
      </c>
      <c r="I39" s="34" t="s">
        <v>35</v>
      </c>
      <c r="J39" s="34" t="s">
        <v>35</v>
      </c>
      <c r="K39" s="35" t="s">
        <v>35</v>
      </c>
      <c r="L39" s="34" t="s">
        <v>35</v>
      </c>
      <c r="N39" s="18" t="s">
        <v>35</v>
      </c>
    </row>
    <row r="40" spans="1:14" ht="13" x14ac:dyDescent="0.3">
      <c r="A40" s="220" t="str">
        <f>IF(desc!$B$1=1,desc!$A$75,IF(desc!$B$1=2,desc!$B$75,IF(desc!$B$1=3,desc!$C$75,desc!$D$75)))</f>
        <v>Numero totale degli abbonamenti Internet a "banda larga"</v>
      </c>
      <c r="B40" s="56">
        <v>2556210</v>
      </c>
      <c r="C40" s="56">
        <v>2739149</v>
      </c>
      <c r="D40" s="57">
        <v>2911505</v>
      </c>
      <c r="E40" s="57">
        <v>3076384</v>
      </c>
      <c r="F40" s="57">
        <v>3210631</v>
      </c>
      <c r="G40" s="56">
        <v>3438094</v>
      </c>
      <c r="H40" s="56">
        <v>3535986</v>
      </c>
      <c r="I40" s="56">
        <v>3700563</v>
      </c>
      <c r="J40" s="56">
        <v>3773525</v>
      </c>
      <c r="K40" s="57">
        <v>3915525</v>
      </c>
      <c r="L40" s="192">
        <v>3882203</v>
      </c>
      <c r="N40" s="24">
        <f t="shared" si="0"/>
        <v>-8.5102253209978235E-3</v>
      </c>
    </row>
    <row r="41" spans="1:14" ht="13" x14ac:dyDescent="0.3">
      <c r="A41" s="221" t="str">
        <f>IF(desc!$B$1=1,desc!$A$76,IF(desc!$B$1=2,desc!$B$76,IF(desc!$B$1=3,desc!$C$76,desc!$D$76)))</f>
        <v>Numero totale degli abbonamenti Internet a "banda larga" in % del totale</v>
      </c>
      <c r="B41" s="144"/>
      <c r="C41" s="144"/>
      <c r="D41" s="144"/>
      <c r="E41" s="144"/>
      <c r="F41" s="144"/>
      <c r="G41" s="144"/>
      <c r="H41" s="144"/>
      <c r="I41" s="144"/>
      <c r="J41" s="144"/>
      <c r="K41" s="229"/>
      <c r="L41" s="197"/>
    </row>
    <row r="42" spans="1:14" x14ac:dyDescent="0.25">
      <c r="A42" s="222" t="str">
        <f>IF(desc!$B$1=1,desc!$A$77,IF(desc!$B$1=2,desc!$B$77,IF(desc!$B$1=3,desc!$C$77,desc!$D$77)))</f>
        <v>Con velocità di trasmissione discendente (download) &lt; 2 Mbit/s</v>
      </c>
      <c r="B42" s="58">
        <v>0.17738135755669526</v>
      </c>
      <c r="C42" s="58">
        <v>0.18877468878107762</v>
      </c>
      <c r="D42" s="59">
        <v>0.18107679705169663</v>
      </c>
      <c r="E42" s="59">
        <v>0.14833258786939471</v>
      </c>
      <c r="F42" s="59">
        <v>0.12740299336797034</v>
      </c>
      <c r="G42" s="58">
        <v>4.9683632850061693E-2</v>
      </c>
      <c r="H42" s="58">
        <v>5.9655213567022039E-2</v>
      </c>
      <c r="I42" s="58">
        <v>6.5299793571951079E-2</v>
      </c>
      <c r="J42" s="58">
        <v>2.472939757918657E-2</v>
      </c>
      <c r="K42" s="59">
        <v>3.9116082773063641E-3</v>
      </c>
      <c r="L42" s="198">
        <v>9.1623235570113153E-4</v>
      </c>
    </row>
    <row r="43" spans="1:14" x14ac:dyDescent="0.25">
      <c r="A43" s="103" t="str">
        <f>IF(desc!$B$1=1,desc!$A$78,IF(desc!$B$1=2,desc!$B$78,IF(desc!$B$1=3,desc!$C$78,desc!$D$78)))</f>
        <v>Con velocità di trasmissione discendente (download) ≥ 2 Mbit/s e &lt; 10 Mbit/s</v>
      </c>
      <c r="B43" s="58">
        <v>0.69663877380966355</v>
      </c>
      <c r="C43" s="58">
        <v>0.5308583067222703</v>
      </c>
      <c r="D43" s="59">
        <v>0.49474206638834556</v>
      </c>
      <c r="E43" s="59">
        <v>0.41386120848372637</v>
      </c>
      <c r="F43" s="59">
        <v>0.30314321390405813</v>
      </c>
      <c r="G43" s="58">
        <v>0.21084560224356869</v>
      </c>
      <c r="H43" s="58">
        <v>0.21652828942196037</v>
      </c>
      <c r="I43" s="58">
        <v>0.1863938000785286</v>
      </c>
      <c r="J43" s="58">
        <v>0.1278533996727198</v>
      </c>
      <c r="K43" s="59">
        <v>5.9833611073866214E-2</v>
      </c>
      <c r="L43" s="198">
        <v>4.5514106294802202E-2</v>
      </c>
    </row>
    <row r="44" spans="1:14" x14ac:dyDescent="0.25">
      <c r="A44" s="103" t="str">
        <f>IF(desc!$B$1=1,desc!$A$79,IF(desc!$B$1=2,desc!$B$79,IF(desc!$B$1=3,desc!$C$79,desc!$D$79)))</f>
        <v>Con velocità di trasmissione discendente (download) ≥ 10 Mbit/s e &lt; 30 Mbit/s b)</v>
      </c>
      <c r="B44" s="58">
        <v>7.867233130298372E-2</v>
      </c>
      <c r="C44" s="58">
        <v>0.24955816569306744</v>
      </c>
      <c r="D44" s="59">
        <v>0.31128333971605748</v>
      </c>
      <c r="E44" s="59">
        <v>0.4088979139145178</v>
      </c>
      <c r="F44" s="59">
        <v>0.53055147103482148</v>
      </c>
      <c r="G44" s="58">
        <v>0.42109814333174139</v>
      </c>
      <c r="H44" s="58">
        <v>0.33866100603866039</v>
      </c>
      <c r="I44" s="58">
        <v>0.34840050014011381</v>
      </c>
      <c r="J44" s="58">
        <v>0.38760151317402164</v>
      </c>
      <c r="K44" s="59">
        <v>0.10067053587960746</v>
      </c>
      <c r="L44" s="198">
        <v>7.4413676976706269E-2</v>
      </c>
    </row>
    <row r="45" spans="1:14" x14ac:dyDescent="0.25">
      <c r="A45" s="103" t="str">
        <f>IF(desc!$B$1=1,desc!$A$80,IF(desc!$B$1=2,desc!$B$80,IF(desc!$B$1=3,desc!$C$80,desc!$D$80)))</f>
        <v>Con velocità di trasmissione discendente (download) ≥ 30 Mbit/s e &lt; 100 Mbit/s</v>
      </c>
      <c r="B45" s="60" t="s">
        <v>18</v>
      </c>
      <c r="C45" s="60" t="s">
        <v>18</v>
      </c>
      <c r="D45" s="61" t="s">
        <v>18</v>
      </c>
      <c r="E45" s="61" t="s">
        <v>18</v>
      </c>
      <c r="F45" s="61" t="s">
        <v>18</v>
      </c>
      <c r="G45" s="58">
        <v>0.25558056295144926</v>
      </c>
      <c r="H45" s="58">
        <v>0.20583068595333276</v>
      </c>
      <c r="I45" s="58">
        <v>0.16941476202404876</v>
      </c>
      <c r="J45" s="58">
        <v>0.22079382010189411</v>
      </c>
      <c r="K45" s="58">
        <v>0.37867233640444131</v>
      </c>
      <c r="L45" s="198">
        <v>0.35235921460057601</v>
      </c>
    </row>
    <row r="46" spans="1:14" x14ac:dyDescent="0.25">
      <c r="A46" s="103" t="str">
        <f>IF(desc!$B$1=1,desc!$A$81,IF(desc!$B$1=2,desc!$B$81,IF(desc!$B$1=3,desc!$C$81,desc!$D$81)))</f>
        <v>Con velocità di trasmissione discendente (download) ≥ 100 Mbit/s e &lt; 1 Gbit/s</v>
      </c>
      <c r="B46" s="58">
        <v>1.5190457747994101E-3</v>
      </c>
      <c r="C46" s="58">
        <v>7.7469316200031466E-4</v>
      </c>
      <c r="D46" s="59">
        <v>2.0006834953056924E-3</v>
      </c>
      <c r="E46" s="59">
        <v>1.9587606748702371E-2</v>
      </c>
      <c r="F46" s="59">
        <v>3.6827963101334286E-2</v>
      </c>
      <c r="G46" s="58">
        <v>6.2104177489038986E-2</v>
      </c>
      <c r="H46" s="58">
        <v>0.17863390861841646</v>
      </c>
      <c r="I46" s="58">
        <v>0.22964775900315709</v>
      </c>
      <c r="J46" s="58">
        <v>0.23816855592582531</v>
      </c>
      <c r="K46" s="58">
        <v>0.45605097656125299</v>
      </c>
      <c r="L46" s="198">
        <v>0.40575518590861942</v>
      </c>
    </row>
    <row r="47" spans="1:14" x14ac:dyDescent="0.25">
      <c r="A47" s="103" t="str">
        <f>IF(desc!$B$1=1,desc!$A$82,IF(desc!$B$1=2,desc!$B$82,IF(desc!$B$1=3,desc!$C$82,desc!$D$82)))</f>
        <v>Con velocità di trasmissione discendente (download) ≥ 1 Gbit/s</v>
      </c>
      <c r="B47" s="152" t="s">
        <v>19</v>
      </c>
      <c r="C47" s="152" t="s">
        <v>19</v>
      </c>
      <c r="D47" s="152" t="s">
        <v>19</v>
      </c>
      <c r="E47" s="152" t="s">
        <v>19</v>
      </c>
      <c r="F47" s="152" t="s">
        <v>19</v>
      </c>
      <c r="G47" s="152" t="s">
        <v>19</v>
      </c>
      <c r="H47" s="152" t="s">
        <v>19</v>
      </c>
      <c r="I47" s="152" t="s">
        <v>19</v>
      </c>
      <c r="J47" s="152" t="s">
        <v>19</v>
      </c>
      <c r="K47" s="152" t="s">
        <v>19</v>
      </c>
      <c r="L47" s="199">
        <v>0.11849406123275882</v>
      </c>
    </row>
    <row r="48" spans="1:14" x14ac:dyDescent="0.25">
      <c r="A48" s="103" t="str">
        <f>IF(desc!$B$1=1,desc!$A$83,IF(desc!$B$1=2,desc!$B$83,IF(desc!$B$1=3,desc!$C$83,desc!$D$83)))</f>
        <v>Con separazione impossibile</v>
      </c>
      <c r="B48" s="62">
        <v>4.5788491555858089E-2</v>
      </c>
      <c r="C48" s="62">
        <v>3.0034145641584301E-2</v>
      </c>
      <c r="D48" s="62">
        <v>1.0897113348594627E-2</v>
      </c>
      <c r="E48" s="62">
        <v>9.3206829836587363E-3</v>
      </c>
      <c r="F48" s="63">
        <v>2.0743585918157519E-3</v>
      </c>
      <c r="G48" s="62">
        <v>6.8788113414002059E-4</v>
      </c>
      <c r="H48" s="62">
        <v>6.9089640060792095E-4</v>
      </c>
      <c r="I48" s="62">
        <v>8.4338518220065429E-4</v>
      </c>
      <c r="J48" s="62">
        <v>8.5331354635254835E-4</v>
      </c>
      <c r="K48" s="62">
        <v>8.6093180352570854E-4</v>
      </c>
      <c r="L48" s="200">
        <v>0</v>
      </c>
    </row>
    <row r="49" spans="1:12" x14ac:dyDescent="0.25">
      <c r="A49" s="223" t="str">
        <f>IF(desc!$B$1=1,desc!$A$84,IF(desc!$B$1=2,desc!$B$84,IF(desc!$B$1=3,desc!$C$84,desc!$D$84)))</f>
        <v>Numero totale degli abbonamenti Internet a "banda larga"</v>
      </c>
      <c r="B49" s="64">
        <v>1</v>
      </c>
      <c r="C49" s="64">
        <v>1</v>
      </c>
      <c r="D49" s="64">
        <v>1</v>
      </c>
      <c r="E49" s="64">
        <v>1</v>
      </c>
      <c r="F49" s="64">
        <v>1</v>
      </c>
      <c r="G49" s="64">
        <v>1</v>
      </c>
      <c r="H49" s="64">
        <v>1</v>
      </c>
      <c r="I49" s="64">
        <v>1</v>
      </c>
      <c r="J49" s="64">
        <v>1</v>
      </c>
      <c r="K49" s="64">
        <v>1</v>
      </c>
      <c r="L49" s="201">
        <v>1</v>
      </c>
    </row>
    <row r="50" spans="1:12" ht="9.65" customHeight="1" x14ac:dyDescent="0.25">
      <c r="A50" s="105" t="str">
        <f>IF(desc!$B$1=1,desc!$A$85,IF(desc!$B$1=2,desc!$B$85,IF(desc!$B$1=3,desc!$C$85,desc!$D$85)))</f>
        <v>Utili indicazioni:</v>
      </c>
      <c r="B50" s="65"/>
      <c r="C50" s="65"/>
      <c r="D50" s="65"/>
      <c r="E50" s="65"/>
      <c r="F50" s="65"/>
      <c r="G50" s="65"/>
      <c r="H50" s="65"/>
      <c r="I50" s="65"/>
      <c r="J50" s="65"/>
      <c r="K50" s="65"/>
      <c r="L50" s="65"/>
    </row>
    <row r="51" spans="1:12" ht="10.4" customHeight="1" x14ac:dyDescent="0.3">
      <c r="A51" s="106" t="str">
        <f>IF(desc!$B$1=1,desc!$A$86,IF(desc!$B$1=2,desc!$B$86,IF(desc!$B$1=3,desc!$C$86,desc!$D$86)))</f>
        <v>a) Informazione non e piu rilevata dal 2012.</v>
      </c>
      <c r="B51" s="66"/>
      <c r="D51" s="67"/>
      <c r="F51" s="66"/>
    </row>
    <row r="52" spans="1:12" ht="10.4" customHeight="1" x14ac:dyDescent="0.25">
      <c r="A52" s="106" t="str">
        <f>IF(desc!$B$1=1,desc!$A$87,IF(desc!$B$1=2,desc!$B$87,IF(desc!$B$1=3,desc!$C$87,desc!$D$87)))</f>
        <v>b) Definizione fino al 2012: con velocità di trasmissione discendente (download) ≥ 10 Mbit/s e &lt; 100 Mbit/s</v>
      </c>
      <c r="B52" s="68"/>
      <c r="C52" s="68"/>
      <c r="F52" s="66"/>
      <c r="G52" s="66"/>
      <c r="H52" s="66"/>
      <c r="I52" s="66"/>
      <c r="J52" s="66"/>
      <c r="K52" s="66"/>
      <c r="L52" s="66"/>
    </row>
    <row r="53" spans="1:12" ht="10.4" customHeight="1" x14ac:dyDescent="0.25">
      <c r="A53" s="107" t="str">
        <f>IF(desc!$B$1=1,desc!$A$88,IF(desc!$B$1=2,desc!$B$88,IF(desc!$B$1=3,desc!$C$88,desc!$D$88)))</f>
        <v xml:space="preserve">c) Informazione non rilevata prima del 2013. </v>
      </c>
      <c r="F53" s="68"/>
      <c r="G53" s="68"/>
      <c r="H53" s="68"/>
      <c r="I53" s="68"/>
      <c r="J53" s="68"/>
      <c r="K53" s="68"/>
      <c r="L53" s="68"/>
    </row>
    <row r="54" spans="1:12" x14ac:dyDescent="0.25">
      <c r="A54" s="107" t="str">
        <f>IF(desc!$B$1=1,desc!$A$89,IF(desc!$B$1=2,desc!$B$89,IF(desc!$B$1=3,desc!$C$89,desc!$D$89)))</f>
        <v xml:space="preserve">d) Informazione non rilevata prima del 2018. </v>
      </c>
    </row>
    <row r="55" spans="1:12" x14ac:dyDescent="0.25">
      <c r="A55" s="107" t="str">
        <f>IF(desc!$B$1=1,desc!$A$90,IF(desc!$B$1=2,desc!$B$90,IF(desc!$B$1=3,desc!$C$90,desc!$D$90)))</f>
        <v>e) Definizione fino al 2017: con velocità di trasmissione discendente (download) ≥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56"/>
  <sheetViews>
    <sheetView showGridLines="0" workbookViewId="0">
      <pane xSplit="1" ySplit="4" topLeftCell="C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70.81640625" style="4" customWidth="1"/>
    <col min="2" max="16384" width="11.54296875" style="4"/>
  </cols>
  <sheetData>
    <row r="1" spans="1:14" ht="21" customHeight="1" x14ac:dyDescent="0.25">
      <c r="A1" s="78" t="str">
        <f>IF(desc!$B$1=1,desc!$A$37,IF(desc!$B$1=2,desc!$B$37,IF(desc!$B$1=3,desc!$C$37,desc!$D$37)))</f>
        <v>Tabella SF8 : Servizi sulle reti fisse</v>
      </c>
    </row>
    <row r="2" spans="1:14" ht="25.75" customHeight="1" x14ac:dyDescent="0.3">
      <c r="A2" s="79" t="str">
        <f>IF(desc!$B$1=1,desc!$A$38,IF(desc!$B$1=2,desc!$B$38,IF(desc!$B$1=3,desc!$C$38,desc!$D$38)))</f>
        <v>Ripartizione degli abbonamenti Internet secondo il tipo di collegamento e secondo la larghezza di banda</v>
      </c>
      <c r="B2" s="7"/>
      <c r="C2" s="7"/>
      <c r="D2" s="7"/>
      <c r="E2" s="7"/>
      <c r="F2" s="7"/>
      <c r="G2" s="7"/>
      <c r="H2" s="7"/>
      <c r="I2" s="7"/>
      <c r="J2" s="7"/>
      <c r="K2" s="7"/>
    </row>
    <row r="3" spans="1:14" ht="4.75" customHeight="1" x14ac:dyDescent="0.25">
      <c r="A3" s="80"/>
      <c r="B3" s="7"/>
      <c r="C3" s="7"/>
      <c r="D3" s="7"/>
      <c r="E3" s="7"/>
      <c r="F3" s="7"/>
      <c r="G3" s="7"/>
      <c r="H3" s="7"/>
      <c r="I3" s="7"/>
      <c r="J3" s="7"/>
      <c r="K3" s="7"/>
    </row>
    <row r="4" spans="1:14" ht="13" x14ac:dyDescent="0.3">
      <c r="A4" s="89" t="str">
        <f>IF(desc!$B$1=1,desc!$A$39,IF(desc!$B$1=2,desc!$B$39,IF(desc!$B$1=3,desc!$C$39,desc!$D$39)))</f>
        <v>Numero di abbonati Internet (al 31.12)</v>
      </c>
      <c r="B4" s="32">
        <v>2008</v>
      </c>
      <c r="C4" s="32">
        <v>2009</v>
      </c>
      <c r="D4" s="32">
        <v>2010</v>
      </c>
      <c r="E4" s="32">
        <v>2011</v>
      </c>
      <c r="F4" s="32">
        <v>2012</v>
      </c>
      <c r="G4" s="32">
        <v>2013</v>
      </c>
      <c r="H4" s="32">
        <v>2014</v>
      </c>
      <c r="I4" s="32">
        <f>Tab_SF8!I4</f>
        <v>2015</v>
      </c>
      <c r="J4" s="32">
        <f>Tab_SF8!J4</f>
        <v>2016</v>
      </c>
      <c r="K4" s="32">
        <f>Tab_SF8!K4</f>
        <v>2017</v>
      </c>
      <c r="L4" s="32">
        <v>2018</v>
      </c>
      <c r="N4" s="88" t="str">
        <f>IF(desc!$B$1=1,desc!$A$36,IF(desc!$B$1=2,desc!$B$36,IF(desc!$B$1=3,desc!$C$36,desc!$D$36)))</f>
        <v>Var. 17-18</v>
      </c>
    </row>
    <row r="5" spans="1:14" ht="13.4" customHeight="1" x14ac:dyDescent="0.3">
      <c r="A5" s="90" t="str">
        <f>IF(desc!$B$1=1,desc!$A$40,IF(desc!$B$1=2,desc!$B$40,IF(desc!$B$1=3,desc!$C$40,desc!$D$40)))</f>
        <v>Con collegamento modem via cavo</v>
      </c>
      <c r="B5" s="132"/>
      <c r="C5" s="133"/>
      <c r="D5" s="133"/>
      <c r="E5" s="133"/>
      <c r="F5" s="133"/>
      <c r="G5" s="133"/>
      <c r="H5" s="133"/>
      <c r="I5" s="134"/>
      <c r="J5" s="134"/>
      <c r="K5" s="134"/>
      <c r="L5" s="183"/>
      <c r="N5" s="18"/>
    </row>
    <row r="6" spans="1:14" x14ac:dyDescent="0.25">
      <c r="A6" s="83" t="str">
        <f>IF(desc!$B$1=1,desc!$A$41,IF(desc!$B$1=2,desc!$B$41,IF(desc!$B$1=3,desc!$C$41,desc!$D$41)))</f>
        <v>Con velocità di trasmissione discendente (download) &lt; 2 Mbit/s</v>
      </c>
      <c r="B6" s="33">
        <v>170412</v>
      </c>
      <c r="C6" s="33">
        <v>130077</v>
      </c>
      <c r="D6" s="33">
        <v>110373</v>
      </c>
      <c r="E6" s="33">
        <v>51999</v>
      </c>
      <c r="F6" s="33">
        <v>12927</v>
      </c>
      <c r="G6" s="33">
        <v>11783</v>
      </c>
      <c r="H6" s="33">
        <v>84309</v>
      </c>
      <c r="I6" s="148">
        <f>Tab_SF8!I6</f>
        <v>105910</v>
      </c>
      <c r="J6" s="148">
        <f>Tab_SF8!J6</f>
        <v>6492</v>
      </c>
      <c r="K6" s="148">
        <f>Tab_SF8!K6</f>
        <v>10182</v>
      </c>
      <c r="L6" s="184">
        <v>2853</v>
      </c>
      <c r="N6" s="18">
        <f>(L6-K6)/ABS(K6)</f>
        <v>-0.71979964643488514</v>
      </c>
    </row>
    <row r="7" spans="1:14" x14ac:dyDescent="0.25">
      <c r="A7" s="91" t="str">
        <f>IF(desc!$B$1=1,desc!$A$42,IF(desc!$B$1=2,desc!$B$42,IF(desc!$B$1=3,desc!$C$42,desc!$D$42)))</f>
        <v>Con velocità di trasmissione discendente (download) ≥ 2 Mbit/s e &lt; 10 Mbit/s</v>
      </c>
      <c r="B7" s="34">
        <v>426390</v>
      </c>
      <c r="C7" s="34">
        <v>404614</v>
      </c>
      <c r="D7" s="35">
        <v>178016</v>
      </c>
      <c r="E7" s="35">
        <v>199021</v>
      </c>
      <c r="F7" s="35">
        <v>137880</v>
      </c>
      <c r="G7" s="34">
        <v>127202</v>
      </c>
      <c r="H7" s="34">
        <v>152066</v>
      </c>
      <c r="I7" s="149">
        <f>Tab_SF8!I7</f>
        <v>80539</v>
      </c>
      <c r="J7" s="149">
        <f>Tab_SF8!J7</f>
        <v>163384</v>
      </c>
      <c r="K7" s="149">
        <f>Tab_SF8!K7</f>
        <v>139403</v>
      </c>
      <c r="L7" s="185">
        <v>109141</v>
      </c>
      <c r="N7" s="18">
        <f t="shared" ref="N7:N41" si="0">(L7-K7)/ABS(K7)</f>
        <v>-0.21708284613674025</v>
      </c>
    </row>
    <row r="8" spans="1:14" x14ac:dyDescent="0.25">
      <c r="A8" s="92" t="str">
        <f>IF(desc!$B$1=1,desc!$A$43,IF(desc!$B$1=2,desc!$B$43,IF(desc!$B$1=3,desc!$C$43,desc!$D$43)))</f>
        <v>Con velocità di trasmissione discendente (download) ≥ 10 Mbit/s e &lt; 30 Mbit/s b)</v>
      </c>
      <c r="B8" s="36">
        <v>130846</v>
      </c>
      <c r="C8" s="36">
        <v>233359</v>
      </c>
      <c r="D8" s="35">
        <v>510774</v>
      </c>
      <c r="E8" s="35">
        <v>568273</v>
      </c>
      <c r="F8" s="35">
        <v>709736</v>
      </c>
      <c r="G8" s="34">
        <v>387559</v>
      </c>
      <c r="H8" s="34">
        <v>273949</v>
      </c>
      <c r="I8" s="149">
        <f>Tab_SF8!I8</f>
        <v>180518</v>
      </c>
      <c r="J8" s="149">
        <f>Tab_SF8!J8</f>
        <v>98787</v>
      </c>
      <c r="K8" s="149">
        <f>Tab_SF8!K8</f>
        <v>113981</v>
      </c>
      <c r="L8" s="185">
        <v>83472</v>
      </c>
      <c r="N8" s="18">
        <f t="shared" si="0"/>
        <v>-0.26766741825391949</v>
      </c>
    </row>
    <row r="9" spans="1:14" x14ac:dyDescent="0.25">
      <c r="A9" s="93" t="str">
        <f>IF(desc!$B$1=1,desc!$A$44,IF(desc!$B$1=2,desc!$B$44,IF(desc!$B$1=3,desc!$C$44,desc!$D$44)))</f>
        <v>Con velocità di trasmissione discendente (download) ≥ 30 Mbit/s e &lt; 100 Mbit/s</v>
      </c>
      <c r="B9" s="36" t="s">
        <v>18</v>
      </c>
      <c r="C9" s="36" t="s">
        <v>18</v>
      </c>
      <c r="D9" s="37" t="s">
        <v>18</v>
      </c>
      <c r="E9" s="37" t="s">
        <v>18</v>
      </c>
      <c r="F9" s="37" t="s">
        <v>18</v>
      </c>
      <c r="G9" s="34">
        <v>369501</v>
      </c>
      <c r="H9" s="34">
        <v>359774</v>
      </c>
      <c r="I9" s="149">
        <f>Tab_SF8!I9</f>
        <v>275375</v>
      </c>
      <c r="J9" s="149">
        <f>Tab_SF8!J9</f>
        <v>284033</v>
      </c>
      <c r="K9" s="149">
        <f>Tab_SF8!K9</f>
        <v>350123</v>
      </c>
      <c r="L9" s="185">
        <v>292678</v>
      </c>
      <c r="N9" s="18">
        <f t="shared" si="0"/>
        <v>-0.16407091222227618</v>
      </c>
    </row>
    <row r="10" spans="1:14" x14ac:dyDescent="0.25">
      <c r="A10" s="94" t="str">
        <f>IF(desc!$B$1=1,desc!$A$45,IF(desc!$B$1=2,desc!$B$45,IF(desc!$B$1=3,desc!$C$45,desc!$D$45)))</f>
        <v xml:space="preserve">Con velocità di trasmissione discendente (download) ≥ 100 Mbit/s </v>
      </c>
      <c r="B10" s="36">
        <v>3373</v>
      </c>
      <c r="C10" s="36">
        <v>1378</v>
      </c>
      <c r="D10" s="35">
        <v>4469</v>
      </c>
      <c r="E10" s="35">
        <v>54609</v>
      </c>
      <c r="F10" s="35">
        <v>117466</v>
      </c>
      <c r="G10" s="34">
        <v>210991</v>
      </c>
      <c r="H10" s="34">
        <v>280117</v>
      </c>
      <c r="I10" s="149">
        <f>Tab_SF8!I10</f>
        <v>576929</v>
      </c>
      <c r="J10" s="149">
        <f>Tab_SF8!J10</f>
        <v>691446</v>
      </c>
      <c r="K10" s="149">
        <f>Tab_SF8!K10</f>
        <v>644905</v>
      </c>
      <c r="L10" s="185">
        <v>643090</v>
      </c>
      <c r="N10" s="18">
        <f t="shared" si="0"/>
        <v>-2.8143680076910551E-3</v>
      </c>
    </row>
    <row r="11" spans="1:14" x14ac:dyDescent="0.25">
      <c r="A11" s="94" t="str">
        <f>IF(desc!$B$1=1,desc!$A$46,IF(desc!$B$1=2,desc!$B$46,IF(desc!$B$1=3,desc!$C$46,desc!$D$46)))</f>
        <v>Con separazione impossibile</v>
      </c>
      <c r="B11" s="36">
        <v>29781</v>
      </c>
      <c r="C11" s="36">
        <v>22142</v>
      </c>
      <c r="D11" s="35">
        <v>14572</v>
      </c>
      <c r="E11" s="35">
        <v>16404</v>
      </c>
      <c r="F11" s="35" t="s">
        <v>35</v>
      </c>
      <c r="G11" s="34" t="s">
        <v>35</v>
      </c>
      <c r="H11" s="34" t="s">
        <v>35</v>
      </c>
      <c r="I11" s="34" t="str">
        <f>Tab_SF8!I11</f>
        <v>a)</v>
      </c>
      <c r="J11" s="34" t="str">
        <f>Tab_SF8!J11</f>
        <v>a)</v>
      </c>
      <c r="K11" s="34" t="str">
        <f>Tab_SF8!K11</f>
        <v>a)</v>
      </c>
      <c r="L11" s="34" t="s">
        <v>35</v>
      </c>
      <c r="N11" s="18" t="s">
        <v>35</v>
      </c>
    </row>
    <row r="12" spans="1:14" ht="13" x14ac:dyDescent="0.3">
      <c r="A12" s="94" t="str">
        <f>IF(desc!$B$1=1,desc!$A$47,IF(desc!$B$1=2,desc!$B$47,IF(desc!$B$1=3,desc!$C$47,desc!$D$47)))</f>
        <v>Numero totale abbonati con collegamento modem via cavo</v>
      </c>
      <c r="B12" s="38">
        <v>760802</v>
      </c>
      <c r="C12" s="38">
        <v>791570</v>
      </c>
      <c r="D12" s="39">
        <v>818204</v>
      </c>
      <c r="E12" s="39">
        <v>890306</v>
      </c>
      <c r="F12" s="39">
        <v>978009</v>
      </c>
      <c r="G12" s="40">
        <v>1107036</v>
      </c>
      <c r="H12" s="40">
        <v>1150215</v>
      </c>
      <c r="I12" s="150">
        <f>Tab_SF8!I12</f>
        <v>1219271</v>
      </c>
      <c r="J12" s="150">
        <f>Tab_SF8!J12</f>
        <v>1244142</v>
      </c>
      <c r="K12" s="150">
        <f>Tab_SF8!K12</f>
        <v>1258594</v>
      </c>
      <c r="L12" s="186">
        <v>1131234</v>
      </c>
      <c r="N12" s="21">
        <f t="shared" si="0"/>
        <v>-0.10119228281717535</v>
      </c>
    </row>
    <row r="13" spans="1:14" s="14" customFormat="1" ht="13" x14ac:dyDescent="0.25">
      <c r="A13" s="95" t="str">
        <f>IF(desc!$B$1=1,desc!$A$48,IF(desc!$B$1=2,desc!$B$48,IF(desc!$B$1=3,desc!$C$48,desc!$D$48)))</f>
        <v>Con collegamento DSL</v>
      </c>
      <c r="B13" s="135"/>
      <c r="C13" s="136"/>
      <c r="D13" s="137"/>
      <c r="E13" s="137"/>
      <c r="F13" s="137"/>
      <c r="G13" s="136"/>
      <c r="H13" s="136"/>
      <c r="I13" s="151"/>
      <c r="J13" s="151">
        <f>Tab_SF8!J13</f>
        <v>0</v>
      </c>
      <c r="K13" s="151">
        <f>Tab_SF8!K13</f>
        <v>0</v>
      </c>
      <c r="L13" s="187"/>
      <c r="N13" s="18"/>
    </row>
    <row r="14" spans="1:14" ht="13.4" customHeight="1" x14ac:dyDescent="0.25">
      <c r="A14" s="83" t="str">
        <f>IF(desc!$B$1=1,desc!$A$49,IF(desc!$B$1=2,desc!$B$49,IF(desc!$B$1=3,desc!$C$49,desc!$D$49)))</f>
        <v>Con velocità di trasmissione discendente (download) &lt; 2 Mbit/s</v>
      </c>
      <c r="B14" s="41">
        <v>281234</v>
      </c>
      <c r="C14" s="41">
        <v>386084</v>
      </c>
      <c r="D14" s="42">
        <v>415553</v>
      </c>
      <c r="E14" s="42">
        <v>402831</v>
      </c>
      <c r="F14" s="42">
        <v>394816</v>
      </c>
      <c r="G14" s="43">
        <v>158121</v>
      </c>
      <c r="H14" s="43">
        <v>126109</v>
      </c>
      <c r="I14" s="152">
        <f>Tab_SF8!I14</f>
        <v>135511</v>
      </c>
      <c r="J14" s="152">
        <f>Tab_SF8!J14</f>
        <v>86757</v>
      </c>
      <c r="K14" s="152">
        <f>Tab_SF8!K14</f>
        <v>3005</v>
      </c>
      <c r="L14" s="188">
        <v>681</v>
      </c>
      <c r="N14" s="18">
        <f t="shared" si="0"/>
        <v>-0.77337770382695503</v>
      </c>
    </row>
    <row r="15" spans="1:14" x14ac:dyDescent="0.25">
      <c r="A15" s="91" t="str">
        <f>IF(desc!$B$1=1,desc!$A$50,IF(desc!$B$1=2,desc!$B$50,IF(desc!$B$1=3,desc!$C$50,desc!$D$50)))</f>
        <v>Con velocità di trasmissione discendente (download) ≥ 2 Mbit/s e &lt; 10 Mbit/s</v>
      </c>
      <c r="B15" s="41">
        <v>1353676</v>
      </c>
      <c r="C15" s="41">
        <v>1047647</v>
      </c>
      <c r="D15" s="42">
        <v>1259689</v>
      </c>
      <c r="E15" s="42">
        <v>1070972</v>
      </c>
      <c r="F15" s="42">
        <v>832047</v>
      </c>
      <c r="G15" s="43">
        <v>581779</v>
      </c>
      <c r="H15" s="43">
        <v>611077</v>
      </c>
      <c r="I15" s="152">
        <f>Tab_SF8!I15</f>
        <v>606354</v>
      </c>
      <c r="J15" s="152">
        <f>Tab_SF8!J15</f>
        <v>306729</v>
      </c>
      <c r="K15" s="152">
        <f>Tab_SF8!K15</f>
        <v>88401</v>
      </c>
      <c r="L15" s="188">
        <v>59811</v>
      </c>
      <c r="N15" s="18">
        <f t="shared" si="0"/>
        <v>-0.32341263107883395</v>
      </c>
    </row>
    <row r="16" spans="1:14" x14ac:dyDescent="0.25">
      <c r="A16" s="92" t="str">
        <f>IF(desc!$B$1=1,desc!$A$51,IF(desc!$B$1=2,desc!$B$51,IF(desc!$B$1=3,desc!$C$51,desc!$D$51)))</f>
        <v>Con velocità di trasmissione discendente (download) ≥ 10 Mbit/s e &lt; 30 Mbit/s b)</v>
      </c>
      <c r="B16" s="41">
        <v>69353</v>
      </c>
      <c r="C16" s="41">
        <v>447179</v>
      </c>
      <c r="D16" s="42">
        <v>388509</v>
      </c>
      <c r="E16" s="42">
        <v>676794</v>
      </c>
      <c r="F16" s="42">
        <v>960865</v>
      </c>
      <c r="G16" s="43">
        <v>1028879</v>
      </c>
      <c r="H16" s="43">
        <v>828780.57609861856</v>
      </c>
      <c r="I16" s="152">
        <f>Tab_SF8!I16</f>
        <v>904016</v>
      </c>
      <c r="J16" s="152">
        <f>Tab_SF8!J16</f>
        <v>1016170</v>
      </c>
      <c r="K16" s="152">
        <f>Tab_SF8!K16</f>
        <v>246026</v>
      </c>
      <c r="L16" s="188">
        <v>146296</v>
      </c>
      <c r="N16" s="18">
        <f t="shared" si="0"/>
        <v>-0.4053636607513027</v>
      </c>
    </row>
    <row r="17" spans="1:14" x14ac:dyDescent="0.25">
      <c r="A17" s="93" t="str">
        <f>IF(desc!$B$1=1,desc!$A$52,IF(desc!$B$1=2,desc!$B$52,IF(desc!$B$1=3,desc!$C$52,desc!$D$52)))</f>
        <v>Con velocità di trasmissione discendente (download) ≥ 30 Mbit/s e &lt; 100 Mbit/s</v>
      </c>
      <c r="B17" s="36" t="s">
        <v>18</v>
      </c>
      <c r="C17" s="36" t="s">
        <v>18</v>
      </c>
      <c r="D17" s="37" t="s">
        <v>18</v>
      </c>
      <c r="E17" s="37" t="s">
        <v>18</v>
      </c>
      <c r="F17" s="37" t="s">
        <v>18</v>
      </c>
      <c r="G17" s="43">
        <v>439698</v>
      </c>
      <c r="H17" s="43">
        <v>288708.42390138132</v>
      </c>
      <c r="I17" s="152">
        <f>Tab_SF8!I17</f>
        <v>271914</v>
      </c>
      <c r="J17" s="152">
        <f>Tab_SF8!J17</f>
        <v>504243</v>
      </c>
      <c r="K17" s="152">
        <f>Tab_SF8!K17</f>
        <v>1056358</v>
      </c>
      <c r="L17" s="188">
        <v>984947</v>
      </c>
      <c r="N17" s="18">
        <f t="shared" si="0"/>
        <v>-6.7601135221203423E-2</v>
      </c>
    </row>
    <row r="18" spans="1:14" x14ac:dyDescent="0.25">
      <c r="A18" s="94" t="str">
        <f>IF(desc!$B$1=1,desc!$A$53,IF(desc!$B$1=2,desc!$B$53,IF(desc!$B$1=3,desc!$C$53,desc!$D$53)))</f>
        <v xml:space="preserve">Con velocità di trasmissione discendente (download) ≥ 100 Mbit/s </v>
      </c>
      <c r="B18" s="41">
        <v>60</v>
      </c>
      <c r="C18" s="41">
        <v>21</v>
      </c>
      <c r="D18" s="42">
        <v>427</v>
      </c>
      <c r="E18" s="42">
        <v>143</v>
      </c>
      <c r="F18" s="42">
        <v>33</v>
      </c>
      <c r="G18" s="43">
        <v>280</v>
      </c>
      <c r="H18" s="43">
        <v>346024</v>
      </c>
      <c r="I18" s="152">
        <f>Tab_SF8!I18</f>
        <v>258858</v>
      </c>
      <c r="J18" s="152">
        <f>Tab_SF8!J18</f>
        <v>163113</v>
      </c>
      <c r="K18" s="152">
        <f>Tab_SF8!K18</f>
        <v>665462</v>
      </c>
      <c r="L18" s="189">
        <v>829055</v>
      </c>
      <c r="N18" s="18">
        <f t="shared" si="0"/>
        <v>0.24583372153481342</v>
      </c>
    </row>
    <row r="19" spans="1:14" x14ac:dyDescent="0.25">
      <c r="A19" s="94" t="str">
        <f>IF(desc!$B$1=1,desc!$A$54,IF(desc!$B$1=2,desc!$B$54,IF(desc!$B$1=3,desc!$C$54,desc!$D$54)))</f>
        <v>Con separazione impossibile</v>
      </c>
      <c r="B19" s="41">
        <v>81877</v>
      </c>
      <c r="C19" s="41">
        <v>54931</v>
      </c>
      <c r="D19" s="42">
        <v>11984</v>
      </c>
      <c r="E19" s="42">
        <v>8400</v>
      </c>
      <c r="F19" s="35" t="s">
        <v>35</v>
      </c>
      <c r="G19" s="34" t="s">
        <v>35</v>
      </c>
      <c r="H19" s="34" t="s">
        <v>35</v>
      </c>
      <c r="I19" s="34" t="str">
        <f>Tab_SF8!I19</f>
        <v>a)</v>
      </c>
      <c r="J19" s="34" t="str">
        <f>Tab_SF8!J19</f>
        <v>a)</v>
      </c>
      <c r="K19" s="34" t="str">
        <f>Tab_SF8!K19</f>
        <v>a)</v>
      </c>
      <c r="L19" s="34" t="s">
        <v>35</v>
      </c>
      <c r="N19" s="18" t="s">
        <v>35</v>
      </c>
    </row>
    <row r="20" spans="1:14" ht="13" x14ac:dyDescent="0.3">
      <c r="A20" s="94" t="str">
        <f>IF(desc!$B$1=1,desc!$A$55,IF(desc!$B$1=2,desc!$B$55,IF(desc!$B$1=3,desc!$C$55,desc!$D$55)))</f>
        <v>Numero totale abbonati con collegamento DSL</v>
      </c>
      <c r="B20" s="44">
        <v>1786200</v>
      </c>
      <c r="C20" s="44">
        <v>1935862</v>
      </c>
      <c r="D20" s="45">
        <v>2076162</v>
      </c>
      <c r="E20" s="45">
        <v>2159140</v>
      </c>
      <c r="F20" s="45">
        <v>2187761</v>
      </c>
      <c r="G20" s="46">
        <v>2208757</v>
      </c>
      <c r="H20" s="46">
        <v>2200699</v>
      </c>
      <c r="I20" s="153">
        <f>Tab_SF8!I20</f>
        <v>2176653</v>
      </c>
      <c r="J20" s="153">
        <f>Tab_SF8!J20</f>
        <v>2077012</v>
      </c>
      <c r="K20" s="153">
        <f>Tab_SF8!K20</f>
        <v>2059252</v>
      </c>
      <c r="L20" s="190">
        <v>2020790</v>
      </c>
      <c r="N20" s="21">
        <f t="shared" si="0"/>
        <v>-1.8677655770153435E-2</v>
      </c>
    </row>
    <row r="21" spans="1:14" ht="13" x14ac:dyDescent="0.3">
      <c r="A21" s="96" t="str">
        <f>IF(desc!$B$1=1,desc!$A$56,IF(desc!$B$1=2,desc!$B$56,IF(desc!$B$1=3,desc!$C$56,desc!$D$56)))</f>
        <v>Con collegamento in fibra ottica FTTH</v>
      </c>
      <c r="B21" s="138"/>
      <c r="C21" s="139"/>
      <c r="D21" s="140"/>
      <c r="E21" s="140"/>
      <c r="F21" s="140"/>
      <c r="G21" s="139"/>
      <c r="H21" s="139"/>
      <c r="I21" s="154"/>
      <c r="J21" s="154">
        <f>Tab_SF8!J21</f>
        <v>0</v>
      </c>
      <c r="K21" s="154">
        <f>Tab_SF8!K21</f>
        <v>0</v>
      </c>
      <c r="L21" s="191"/>
      <c r="N21" s="18"/>
    </row>
    <row r="22" spans="1:14" x14ac:dyDescent="0.25">
      <c r="A22" s="83" t="str">
        <f>IF(desc!$B$1=1,desc!$A$57,IF(desc!$B$1=2,desc!$B$57,IF(desc!$B$1=3,desc!$C$57,desc!$D$57)))</f>
        <v>Con velocità di trasmissione discendente (download) &lt; 2 Mbit/s</v>
      </c>
      <c r="B22" s="41">
        <v>1778</v>
      </c>
      <c r="C22" s="41">
        <v>921</v>
      </c>
      <c r="D22" s="42">
        <v>1280</v>
      </c>
      <c r="E22" s="42">
        <v>1498</v>
      </c>
      <c r="F22" s="42">
        <v>1301</v>
      </c>
      <c r="G22" s="43">
        <v>913</v>
      </c>
      <c r="H22" s="43">
        <v>522</v>
      </c>
      <c r="I22" s="152">
        <f>Tab_SF8!I22</f>
        <v>225</v>
      </c>
      <c r="J22" s="152">
        <f>Tab_SF8!J22</f>
        <v>68</v>
      </c>
      <c r="K22" s="152">
        <f>Tab_SF8!K22</f>
        <v>2129</v>
      </c>
      <c r="L22" s="189">
        <v>23</v>
      </c>
      <c r="N22" s="18">
        <f t="shared" si="0"/>
        <v>-0.98919680601221227</v>
      </c>
    </row>
    <row r="23" spans="1:14" x14ac:dyDescent="0.25">
      <c r="A23" s="91" t="str">
        <f>IF(desc!$B$1=1,desc!$A$58,IF(desc!$B$1=2,desc!$B$58,IF(desc!$B$1=3,desc!$C$58,desc!$D$58)))</f>
        <v>Con velocità di trasmissione discendente (download) ≥ 2 Mbit/s e &lt; 10 Mbit/s</v>
      </c>
      <c r="B23" s="41">
        <v>689</v>
      </c>
      <c r="C23" s="41">
        <v>1839</v>
      </c>
      <c r="D23" s="42">
        <v>2739</v>
      </c>
      <c r="E23" s="42">
        <v>3203</v>
      </c>
      <c r="F23" s="42">
        <v>3354</v>
      </c>
      <c r="G23" s="43">
        <v>15926</v>
      </c>
      <c r="H23" s="43">
        <v>2498</v>
      </c>
      <c r="I23" s="152">
        <f>Tab_SF8!I23</f>
        <v>2869</v>
      </c>
      <c r="J23" s="152">
        <f>Tab_SF8!J23</f>
        <v>12345</v>
      </c>
      <c r="K23" s="152">
        <f>Tab_SF8!K23</f>
        <v>6476</v>
      </c>
      <c r="L23" s="189">
        <v>7743</v>
      </c>
      <c r="N23" s="18">
        <f t="shared" si="0"/>
        <v>0.19564546016059295</v>
      </c>
    </row>
    <row r="24" spans="1:14" x14ac:dyDescent="0.25">
      <c r="A24" s="92" t="str">
        <f>IF(desc!$B$1=1,desc!$A$59,IF(desc!$B$1=2,desc!$B$59,IF(desc!$B$1=3,desc!$C$59,desc!$D$59)))</f>
        <v>Con velocità di trasmissione discendente (download) ≥ 10 Mbit/s e &lt; 30 Mbit/s b)</v>
      </c>
      <c r="B24" s="41">
        <v>904</v>
      </c>
      <c r="C24" s="41">
        <v>3039</v>
      </c>
      <c r="D24" s="42">
        <v>7020</v>
      </c>
      <c r="E24" s="42">
        <v>12860</v>
      </c>
      <c r="F24" s="42">
        <v>32804</v>
      </c>
      <c r="G24" s="43">
        <v>31337</v>
      </c>
      <c r="H24" s="43">
        <v>94771</v>
      </c>
      <c r="I24" s="152">
        <f>Tab_SF8!I24</f>
        <v>204744</v>
      </c>
      <c r="J24" s="152">
        <f>Tab_SF8!J24</f>
        <v>347667</v>
      </c>
      <c r="K24" s="152">
        <f>Tab_SF8!K24</f>
        <v>34171</v>
      </c>
      <c r="L24" s="189">
        <v>59121</v>
      </c>
      <c r="N24" s="18">
        <f t="shared" si="0"/>
        <v>0.73015129788417077</v>
      </c>
    </row>
    <row r="25" spans="1:14" x14ac:dyDescent="0.25">
      <c r="A25" s="93" t="str">
        <f>IF(desc!$B$1=1,desc!$A$60,IF(desc!$B$1=2,desc!$B$60,IF(desc!$B$1=3,desc!$C$60,desc!$D$60)))</f>
        <v>Con velocità di trasmissione discendente (download) ≥ 30 Mbit/s e &lt; 100 Mbit/s</v>
      </c>
      <c r="B25" s="36" t="s">
        <v>18</v>
      </c>
      <c r="C25" s="36" t="s">
        <v>18</v>
      </c>
      <c r="D25" s="37" t="s">
        <v>18</v>
      </c>
      <c r="E25" s="37" t="s">
        <v>18</v>
      </c>
      <c r="F25" s="37" t="s">
        <v>18</v>
      </c>
      <c r="G25" s="43">
        <v>69511</v>
      </c>
      <c r="H25" s="43">
        <v>79332</v>
      </c>
      <c r="I25" s="152">
        <f>Tab_SF8!I25</f>
        <v>79641</v>
      </c>
      <c r="J25" s="152">
        <f>Tab_SF8!J25</f>
        <v>44895</v>
      </c>
      <c r="K25" s="152">
        <f>Tab_SF8!K25</f>
        <v>76220</v>
      </c>
      <c r="L25" s="189">
        <v>90305</v>
      </c>
      <c r="N25" s="18">
        <f t="shared" si="0"/>
        <v>0.18479401731828915</v>
      </c>
    </row>
    <row r="26" spans="1:14" x14ac:dyDescent="0.25">
      <c r="A26" s="94" t="str">
        <f>IF(desc!$B$1=1,desc!$A$61,IF(desc!$B$1=2,desc!$B$61,IF(desc!$B$1=3,desc!$C$61,desc!$D$61)))</f>
        <v>Con velocità di trasmissione discendente (download) ≥ 100 Mbit/s e &lt; 1 Gbit/s e)</v>
      </c>
      <c r="B26" s="41">
        <v>450</v>
      </c>
      <c r="C26" s="41">
        <v>723</v>
      </c>
      <c r="D26" s="42">
        <v>929</v>
      </c>
      <c r="E26" s="42">
        <v>5507</v>
      </c>
      <c r="F26" s="42">
        <v>742</v>
      </c>
      <c r="G26" s="43">
        <v>2249</v>
      </c>
      <c r="H26" s="43">
        <v>5506</v>
      </c>
      <c r="I26" s="152">
        <f>Tab_SF8!I26</f>
        <v>14039</v>
      </c>
      <c r="J26" s="152">
        <f>Tab_SF8!J26</f>
        <v>44176</v>
      </c>
      <c r="K26" s="152">
        <f>Tab_SF8!K26</f>
        <v>475312</v>
      </c>
      <c r="L26" s="189">
        <v>103079</v>
      </c>
      <c r="N26" s="18">
        <f t="shared" si="0"/>
        <v>-0.78313402565052004</v>
      </c>
    </row>
    <row r="27" spans="1:14" x14ac:dyDescent="0.25">
      <c r="A27" s="94" t="str">
        <f>IF(desc!$B$1=1,desc!$A$62,IF(desc!$B$1=2,desc!$B$62,IF(desc!$B$1=3,desc!$C$62,desc!$D$62)))</f>
        <v>Con velocità di trasmissione discendente (download) ≥ 1 Gbit/s</v>
      </c>
      <c r="B27" s="41"/>
      <c r="C27" s="41"/>
      <c r="D27" s="42"/>
      <c r="E27" s="42"/>
      <c r="F27" s="42"/>
      <c r="G27" s="43"/>
      <c r="H27" s="43"/>
      <c r="I27" s="152"/>
      <c r="J27" s="152"/>
      <c r="K27" s="152"/>
      <c r="L27" s="189">
        <v>460018</v>
      </c>
      <c r="N27" s="18" t="s">
        <v>19</v>
      </c>
    </row>
    <row r="28" spans="1:14" x14ac:dyDescent="0.25">
      <c r="A28" s="94" t="str">
        <f>IF(desc!$B$1=1,desc!$A$63,IF(desc!$B$1=2,desc!$B$63,IF(desc!$B$1=3,desc!$C$63,desc!$D$63)))</f>
        <v>Con separazione impossibile</v>
      </c>
      <c r="B28" s="41">
        <v>139</v>
      </c>
      <c r="C28" s="41">
        <v>103</v>
      </c>
      <c r="D28" s="42">
        <v>610</v>
      </c>
      <c r="E28" s="42">
        <v>1172</v>
      </c>
      <c r="F28" s="35" t="s">
        <v>35</v>
      </c>
      <c r="G28" s="34" t="s">
        <v>35</v>
      </c>
      <c r="H28" s="34" t="s">
        <v>35</v>
      </c>
      <c r="I28" s="34" t="str">
        <f>Tab_SF8!I28</f>
        <v>a)</v>
      </c>
      <c r="J28" s="34" t="str">
        <f>Tab_SF8!J28</f>
        <v>a)</v>
      </c>
      <c r="K28" s="34" t="str">
        <f>Tab_SF8!K28</f>
        <v>a)</v>
      </c>
      <c r="L28" s="34" t="s">
        <v>35</v>
      </c>
      <c r="N28" s="18" t="s">
        <v>35</v>
      </c>
    </row>
    <row r="29" spans="1:14" ht="13" x14ac:dyDescent="0.3">
      <c r="A29" s="97" t="str">
        <f>IF(desc!$B$1=1,desc!$A$64,IF(desc!$B$1=2,desc!$B$64,IF(desc!$B$1=3,desc!$C$64,desc!$D$64)))</f>
        <v>Numero totale abbonati con collegamento in fibra ottica FTTH</v>
      </c>
      <c r="B29" s="44">
        <v>3960</v>
      </c>
      <c r="C29" s="44">
        <v>6625</v>
      </c>
      <c r="D29" s="45">
        <v>12578</v>
      </c>
      <c r="E29" s="45">
        <v>24240</v>
      </c>
      <c r="F29" s="45">
        <v>38201</v>
      </c>
      <c r="G29" s="46">
        <v>119936</v>
      </c>
      <c r="H29" s="46">
        <v>182629</v>
      </c>
      <c r="I29" s="153">
        <f>Tab_SF8!I29</f>
        <v>301518</v>
      </c>
      <c r="J29" s="153">
        <f>Tab_SF8!J29</f>
        <v>449151</v>
      </c>
      <c r="K29" s="153">
        <f>Tab_SF8!K29</f>
        <v>594308</v>
      </c>
      <c r="L29" s="190">
        <v>720289</v>
      </c>
      <c r="N29" s="21">
        <f t="shared" si="0"/>
        <v>0.21197931039124496</v>
      </c>
    </row>
    <row r="30" spans="1:14" ht="13" x14ac:dyDescent="0.3">
      <c r="A30" s="98" t="str">
        <f>IF(desc!$B$1=1,desc!$A$65,IF(desc!$B$1=2,desc!$B$65,IF(desc!$B$1=3,desc!$C$65,desc!$D$65)))</f>
        <v>Con collegamento WiMax fisso</v>
      </c>
      <c r="B30" s="44">
        <v>0</v>
      </c>
      <c r="C30" s="44">
        <v>0</v>
      </c>
      <c r="D30" s="45">
        <v>0</v>
      </c>
      <c r="E30" s="45">
        <v>0</v>
      </c>
      <c r="F30" s="45">
        <v>10</v>
      </c>
      <c r="G30" s="46">
        <v>52</v>
      </c>
      <c r="H30" s="46">
        <v>102</v>
      </c>
      <c r="I30" s="153">
        <f>Tab_SF8!I30</f>
        <v>155</v>
      </c>
      <c r="J30" s="153">
        <f>Tab_SF8!J30</f>
        <v>332</v>
      </c>
      <c r="K30" s="153">
        <f>Tab_SF8!K30</f>
        <v>207</v>
      </c>
      <c r="L30" s="190">
        <v>199</v>
      </c>
      <c r="N30" s="21">
        <f t="shared" si="0"/>
        <v>-3.864734299516908E-2</v>
      </c>
    </row>
    <row r="31" spans="1:14" ht="13" x14ac:dyDescent="0.3">
      <c r="A31" s="99" t="str">
        <f>IF(desc!$B$1=1,desc!$A$66,IF(desc!$B$1=2,desc!$B$66,IF(desc!$B$1=3,desc!$C$66,desc!$D$66)))</f>
        <v>Con altri tipi di collegamento (esclusi gli hotspot)</v>
      </c>
      <c r="B31" s="47">
        <v>5248</v>
      </c>
      <c r="C31" s="47">
        <v>5092</v>
      </c>
      <c r="D31" s="48">
        <v>4561</v>
      </c>
      <c r="E31" s="48">
        <v>2698</v>
      </c>
      <c r="F31" s="48">
        <v>6650</v>
      </c>
      <c r="G31" s="49">
        <v>2313</v>
      </c>
      <c r="H31" s="49">
        <v>2341</v>
      </c>
      <c r="I31" s="155">
        <f>Tab_SF8!I31</f>
        <v>2966</v>
      </c>
      <c r="J31" s="155">
        <f>Tab_SF8!J31</f>
        <v>2888</v>
      </c>
      <c r="K31" s="155">
        <f>Tab_SF8!K31</f>
        <v>3164</v>
      </c>
      <c r="L31" s="203">
        <v>9691</v>
      </c>
      <c r="N31" s="21">
        <f t="shared" si="0"/>
        <v>2.0628950695322379</v>
      </c>
    </row>
    <row r="32" spans="1:14" ht="13" x14ac:dyDescent="0.3">
      <c r="A32" s="163" t="str">
        <f>IF(desc!$B$1=1,desc!$A$111,IF(desc!$B$1=2,desc!$B$111,IF(desc!$B$1=3,desc!$C$111,desc!$D$111)))</f>
        <v>Numero degli abbonamenti Internet a "banda larga"                                                    secondo la velocità di trasmissione discendente (download)</v>
      </c>
      <c r="B32" s="164"/>
      <c r="C32" s="165"/>
      <c r="D32" s="165"/>
      <c r="E32" s="165"/>
      <c r="F32" s="165"/>
      <c r="G32" s="165"/>
      <c r="H32" s="165"/>
      <c r="I32" s="166">
        <f>Tab_SF8!I32</f>
        <v>0</v>
      </c>
      <c r="J32" s="166">
        <f>Tab_SF8!J32</f>
        <v>0</v>
      </c>
      <c r="K32" s="166">
        <f>Tab_SF8!K32</f>
        <v>0</v>
      </c>
      <c r="L32" s="166"/>
      <c r="N32" s="18"/>
    </row>
    <row r="33" spans="1:14" x14ac:dyDescent="0.25">
      <c r="A33" s="83" t="s">
        <v>231</v>
      </c>
      <c r="B33" s="41">
        <v>453424</v>
      </c>
      <c r="C33" s="41">
        <v>517082</v>
      </c>
      <c r="D33" s="42">
        <v>527206</v>
      </c>
      <c r="E33" s="42">
        <v>456328</v>
      </c>
      <c r="F33" s="42">
        <v>409044</v>
      </c>
      <c r="G33" s="43">
        <v>170817</v>
      </c>
      <c r="H33" s="43">
        <v>210940</v>
      </c>
      <c r="I33" s="43">
        <f>Tab_SF8!I33</f>
        <v>241646</v>
      </c>
      <c r="J33" s="43">
        <f>Tab_SF8!J33</f>
        <v>93317</v>
      </c>
      <c r="K33" s="43">
        <f>Tab_SF8!K33</f>
        <v>15316</v>
      </c>
      <c r="L33" s="194">
        <v>3557</v>
      </c>
      <c r="N33" s="18">
        <f t="shared" si="0"/>
        <v>-0.76775920605902326</v>
      </c>
    </row>
    <row r="34" spans="1:14" x14ac:dyDescent="0.25">
      <c r="A34" s="91" t="str">
        <f>IF(desc!$B$1=1,desc!$A$112,IF(desc!$B$1=2,desc!$B$112,IF(desc!$B$1=3,desc!$C$112,desc!$D$112)))</f>
        <v xml:space="preserve"> ≥ 2 Mbit/s e     &lt; 10 Mbit/s</v>
      </c>
      <c r="B34" s="41">
        <v>1780755</v>
      </c>
      <c r="C34" s="41">
        <v>1454100</v>
      </c>
      <c r="D34" s="42">
        <v>1440444</v>
      </c>
      <c r="E34" s="42">
        <v>1273196</v>
      </c>
      <c r="F34" s="42">
        <v>973281</v>
      </c>
      <c r="G34" s="43">
        <v>724907</v>
      </c>
      <c r="H34" s="43">
        <v>765641</v>
      </c>
      <c r="I34" s="43">
        <f>Tab_SF8!I34</f>
        <v>689762</v>
      </c>
      <c r="J34" s="43">
        <f>Tab_SF8!J34</f>
        <v>482458</v>
      </c>
      <c r="K34" s="43">
        <f>Tab_SF8!K34</f>
        <v>234280</v>
      </c>
      <c r="L34" s="194">
        <v>176695</v>
      </c>
      <c r="N34" s="18">
        <f t="shared" si="0"/>
        <v>-0.24579562916168687</v>
      </c>
    </row>
    <row r="35" spans="1:14" x14ac:dyDescent="0.25">
      <c r="A35" s="91" t="str">
        <f>IF(desc!$B$1=1,desc!$A$113,IF(desc!$B$1=2,desc!$B$113,IF(desc!$B$1=3,desc!$C$113,desc!$D$113)))</f>
        <v xml:space="preserve"> ≥ 10 Mbit/s e   &lt; 30 Mbit/s</v>
      </c>
      <c r="B35" s="41"/>
      <c r="C35" s="41"/>
      <c r="D35" s="42"/>
      <c r="E35" s="42"/>
      <c r="F35" s="42"/>
      <c r="G35" s="52">
        <v>1447775</v>
      </c>
      <c r="H35" s="52">
        <v>1197500.5760986186</v>
      </c>
      <c r="I35" s="52">
        <f>Tab_SF8!I35</f>
        <v>1289278</v>
      </c>
      <c r="J35" s="52">
        <f>Tab_SF8!J35</f>
        <v>1462624</v>
      </c>
      <c r="K35" s="52">
        <f>Tab_SF8!K35</f>
        <v>394178</v>
      </c>
      <c r="L35" s="195">
        <v>288889</v>
      </c>
      <c r="N35" s="18">
        <f t="shared" si="0"/>
        <v>-0.26711029027495192</v>
      </c>
    </row>
    <row r="36" spans="1:14" x14ac:dyDescent="0.25">
      <c r="A36" s="93" t="str">
        <f>IF(desc!$B$1=1,desc!$A$114,IF(desc!$B$1=2,desc!$B$114,IF(desc!$B$1=3,desc!$C$114,desc!$D$114)))</f>
        <v xml:space="preserve"> ≥ 30 Mbit/s e   &lt; 100 Mbit/s</v>
      </c>
      <c r="B36" s="36"/>
      <c r="C36" s="36"/>
      <c r="D36" s="37"/>
      <c r="E36" s="37"/>
      <c r="F36" s="37"/>
      <c r="G36" s="43">
        <v>878710</v>
      </c>
      <c r="H36" s="43">
        <v>727814.42390138132</v>
      </c>
      <c r="I36" s="43">
        <f>Tab_SF8!I36</f>
        <v>626930</v>
      </c>
      <c r="J36" s="43">
        <f>Tab_SF8!J36</f>
        <v>833171</v>
      </c>
      <c r="K36" s="43">
        <f>Tab_SF8!K36</f>
        <v>1482701</v>
      </c>
      <c r="L36" s="194">
        <v>1367930</v>
      </c>
      <c r="N36" s="18">
        <f t="shared" si="0"/>
        <v>-7.740670573500659E-2</v>
      </c>
    </row>
    <row r="37" spans="1:14" x14ac:dyDescent="0.25">
      <c r="A37" s="157" t="str">
        <f>IF(desc!$B$1=1,desc!$A$115,IF(desc!$B$1=2,desc!$B$115,IF(desc!$B$1=3,desc!$C$115,desc!$D$115)))</f>
        <v xml:space="preserve"> ≥ 10 Mbit/s e   &lt; 100 Mbit/s</v>
      </c>
      <c r="B37" s="158">
        <v>201103</v>
      </c>
      <c r="C37" s="158">
        <v>683577</v>
      </c>
      <c r="D37" s="159">
        <v>906303</v>
      </c>
      <c r="E37" s="159">
        <v>1257927</v>
      </c>
      <c r="F37" s="159">
        <v>1703405</v>
      </c>
      <c r="G37" s="160"/>
      <c r="H37" s="160"/>
      <c r="N37" s="18"/>
    </row>
    <row r="38" spans="1:14" x14ac:dyDescent="0.25">
      <c r="A38" s="93" t="str">
        <f>IF(desc!$B$1=1,desc!$A$116,IF(desc!$B$1=2,desc!$B$116,IF(desc!$B$1=3,desc!$C$116,desc!$D$116)))</f>
        <v xml:space="preserve"> ≥ 100 Mbit/s  e &lt; 1 Gbit/s</v>
      </c>
      <c r="B38" s="53">
        <v>3883</v>
      </c>
      <c r="C38" s="53">
        <v>2122</v>
      </c>
      <c r="D38" s="54">
        <v>5825</v>
      </c>
      <c r="E38" s="54">
        <v>60259</v>
      </c>
      <c r="F38" s="54">
        <v>118241</v>
      </c>
      <c r="G38" s="55">
        <v>213520</v>
      </c>
      <c r="H38" s="55">
        <v>631647</v>
      </c>
      <c r="I38" s="160">
        <f>Tab_SF8!I37</f>
        <v>849826</v>
      </c>
      <c r="J38" s="160">
        <f>Tab_SF8!J37</f>
        <v>898735</v>
      </c>
      <c r="K38" s="160">
        <f>Tab_SF8!K37</f>
        <v>1785679</v>
      </c>
      <c r="L38" s="196">
        <v>1575224</v>
      </c>
      <c r="N38" s="18">
        <f t="shared" si="0"/>
        <v>-0.11785712885686621</v>
      </c>
    </row>
    <row r="39" spans="1:14" x14ac:dyDescent="0.25">
      <c r="A39" s="93" t="str">
        <f>IF(desc!$B$1=1,desc!$A$117,IF(desc!$B$1=2,desc!$B$117,IF(desc!$B$1=3,desc!$C$117,desc!$D$117)))</f>
        <v xml:space="preserve"> ≥ 1 Gbit/s</v>
      </c>
      <c r="B39" s="53"/>
      <c r="C39" s="53"/>
      <c r="D39" s="54"/>
      <c r="E39" s="54"/>
      <c r="F39" s="54"/>
      <c r="G39" s="55"/>
      <c r="H39" s="55"/>
      <c r="I39" s="160"/>
      <c r="J39" s="160"/>
      <c r="K39" s="160"/>
      <c r="L39" s="194">
        <v>460018</v>
      </c>
      <c r="N39" s="18" t="s">
        <v>19</v>
      </c>
    </row>
    <row r="40" spans="1:14" x14ac:dyDescent="0.25">
      <c r="A40" s="100" t="str">
        <f>IF(desc!$B$1=1,desc!$A$118,IF(desc!$B$1=2,desc!$B$118,IF(desc!$B$1=3,desc!$C$118,desc!$D$118)))</f>
        <v>Separazione impossibile</v>
      </c>
      <c r="B40" s="52">
        <v>111797</v>
      </c>
      <c r="C40" s="52">
        <v>77176</v>
      </c>
      <c r="D40" s="51">
        <v>27166</v>
      </c>
      <c r="E40" s="51">
        <v>25976</v>
      </c>
      <c r="F40" s="35" t="s">
        <v>35</v>
      </c>
      <c r="G40" s="34" t="s">
        <v>35</v>
      </c>
      <c r="H40" s="34" t="s">
        <v>35</v>
      </c>
      <c r="I40" s="34" t="s">
        <v>35</v>
      </c>
      <c r="J40" s="34" t="str">
        <f>Tab_SF8!J39</f>
        <v>a)</v>
      </c>
      <c r="K40" s="34" t="str">
        <f>Tab_SF8!K39</f>
        <v>a)</v>
      </c>
      <c r="L40" s="34" t="str">
        <f>Tab_SF8!L39</f>
        <v>a)</v>
      </c>
      <c r="N40" s="18" t="s">
        <v>35</v>
      </c>
    </row>
    <row r="41" spans="1:14" ht="13" x14ac:dyDescent="0.3">
      <c r="A41" s="161" t="str">
        <f>IF(desc!$B$1=1,desc!$A$75,IF(desc!$B$1=2,desc!$B$75,IF(desc!$B$1=3,desc!$C$75,desc!$D$75)))</f>
        <v>Numero totale degli abbonamenti Internet a "banda larga"</v>
      </c>
      <c r="B41" s="162">
        <v>2556210</v>
      </c>
      <c r="C41" s="162">
        <v>2739149</v>
      </c>
      <c r="D41" s="162">
        <v>2911505</v>
      </c>
      <c r="E41" s="162">
        <v>3076384</v>
      </c>
      <c r="F41" s="162">
        <v>3210631</v>
      </c>
      <c r="G41" s="162">
        <v>3438094</v>
      </c>
      <c r="H41" s="162">
        <v>3535986</v>
      </c>
      <c r="I41" s="162">
        <f>Tab_SF8!I40</f>
        <v>3700563</v>
      </c>
      <c r="J41" s="162">
        <f>Tab_SF8!J40</f>
        <v>3773525</v>
      </c>
      <c r="K41" s="162">
        <f>Tab_SF8!K40</f>
        <v>3915525</v>
      </c>
      <c r="L41" s="162">
        <v>3956019</v>
      </c>
      <c r="N41" s="24">
        <f t="shared" si="0"/>
        <v>1.0341908173233475E-2</v>
      </c>
    </row>
    <row r="42" spans="1:14" ht="13" x14ac:dyDescent="0.3">
      <c r="A42" s="101" t="str">
        <f>IF(desc!$B$1=1,desc!$A$76,IF(desc!$B$1=2,desc!$B$76,IF(desc!$B$1=3,desc!$C$76,desc!$D$76)))</f>
        <v>Numero totale degli abbonamenti Internet a "banda larga" in % del totale</v>
      </c>
      <c r="B42" s="141"/>
      <c r="C42" s="142"/>
      <c r="D42" s="143"/>
      <c r="E42" s="143"/>
      <c r="F42" s="143"/>
      <c r="G42" s="142"/>
      <c r="H42" s="142"/>
      <c r="I42" s="144"/>
      <c r="J42" s="144">
        <f>Tab_SF8!J41</f>
        <v>0</v>
      </c>
      <c r="K42" s="144">
        <f>Tab_SF8!K41</f>
        <v>0</v>
      </c>
      <c r="L42" s="144"/>
    </row>
    <row r="43" spans="1:14" x14ac:dyDescent="0.25">
      <c r="A43" s="102" t="str">
        <f>IF(desc!$B$1=1,desc!$A$77,IF(desc!$B$1=2,desc!$B$77,IF(desc!$B$1=3,desc!$C$77,desc!$D$77)))</f>
        <v>Con velocità di trasmissione discendente (download) &lt; 2 Mbit/s</v>
      </c>
      <c r="B43" s="58">
        <v>0.17738135755669526</v>
      </c>
      <c r="C43" s="58">
        <v>0.18877468878107762</v>
      </c>
      <c r="D43" s="59">
        <v>0.18107679705169663</v>
      </c>
      <c r="E43" s="59">
        <v>0.14833258786939471</v>
      </c>
      <c r="F43" s="59">
        <v>0.12740299336797034</v>
      </c>
      <c r="G43" s="58">
        <v>4.9683632850061693E-2</v>
      </c>
      <c r="H43" s="58">
        <v>5.9655213567022039E-2</v>
      </c>
      <c r="I43" s="58">
        <f>Tab_SF8!I42</f>
        <v>6.5299793571951079E-2</v>
      </c>
      <c r="J43" s="58">
        <f>Tab_SF8!J42</f>
        <v>2.472939757918657E-2</v>
      </c>
      <c r="K43" s="58">
        <f>Tab_SF8!K42</f>
        <v>3.9116082773063641E-3</v>
      </c>
      <c r="L43" s="198">
        <v>9.1623235570113153E-4</v>
      </c>
    </row>
    <row r="44" spans="1:14" x14ac:dyDescent="0.25">
      <c r="A44" s="100" t="str">
        <f>IF(desc!$B$1=1,desc!$A$78,IF(desc!$B$1=2,desc!$B$78,IF(desc!$B$1=3,desc!$C$78,desc!$D$78)))</f>
        <v>Con velocità di trasmissione discendente (download) ≥ 2 Mbit/s e &lt; 10 Mbit/s</v>
      </c>
      <c r="B44" s="58">
        <v>0.69663877380966355</v>
      </c>
      <c r="C44" s="58">
        <v>0.5308583067222703</v>
      </c>
      <c r="D44" s="59">
        <v>0.49474206638834556</v>
      </c>
      <c r="E44" s="59">
        <v>0.41386120848372637</v>
      </c>
      <c r="F44" s="59">
        <v>0.30314321390405813</v>
      </c>
      <c r="G44" s="58">
        <v>0.21084560224356869</v>
      </c>
      <c r="H44" s="58">
        <v>0.21652828942196037</v>
      </c>
      <c r="I44" s="58">
        <f>Tab_SF8!I43</f>
        <v>0.1863938000785286</v>
      </c>
      <c r="J44" s="58">
        <f>Tab_SF8!J43</f>
        <v>0.1278533996727198</v>
      </c>
      <c r="K44" s="58">
        <f>Tab_SF8!K43</f>
        <v>5.9833611073866214E-2</v>
      </c>
      <c r="L44" s="198">
        <v>4.5514106294802202E-2</v>
      </c>
    </row>
    <row r="45" spans="1:14" x14ac:dyDescent="0.25">
      <c r="A45" s="100" t="str">
        <f>IF(desc!$B$1=1,desc!$A$79,IF(desc!$B$1=2,desc!$B$79,IF(desc!$B$1=3,desc!$C$79,desc!$D$79)))</f>
        <v>Con velocità di trasmissione discendente (download) ≥ 10 Mbit/s e &lt; 30 Mbit/s b)</v>
      </c>
      <c r="B45" s="58">
        <v>7.867233130298372E-2</v>
      </c>
      <c r="C45" s="58">
        <v>0.24955816569306744</v>
      </c>
      <c r="D45" s="59">
        <v>0.31128333971605748</v>
      </c>
      <c r="E45" s="59">
        <v>0.4088979139145178</v>
      </c>
      <c r="F45" s="59">
        <v>0.53055147103482148</v>
      </c>
      <c r="G45" s="58">
        <v>0.42109814333174139</v>
      </c>
      <c r="H45" s="58">
        <v>0.33866100603866039</v>
      </c>
      <c r="I45" s="58">
        <f>Tab_SF8!I44</f>
        <v>0.34840050014011381</v>
      </c>
      <c r="J45" s="58">
        <f>Tab_SF8!J44</f>
        <v>0.38760151317402164</v>
      </c>
      <c r="K45" s="58">
        <f>Tab_SF8!K44</f>
        <v>0.10067053587960746</v>
      </c>
      <c r="L45" s="198">
        <v>7.4413676976706269E-2</v>
      </c>
    </row>
    <row r="46" spans="1:14" x14ac:dyDescent="0.25">
      <c r="A46" s="100" t="str">
        <f>IF(desc!$B$1=1,desc!$A$80,IF(desc!$B$1=2,desc!$B$80,IF(desc!$B$1=3,desc!$C$80,desc!$D$80)))</f>
        <v>Con velocità di trasmissione discendente (download) ≥ 30 Mbit/s e &lt; 100 Mbit/s</v>
      </c>
      <c r="B46" s="60" t="s">
        <v>18</v>
      </c>
      <c r="C46" s="60" t="s">
        <v>18</v>
      </c>
      <c r="D46" s="61" t="s">
        <v>18</v>
      </c>
      <c r="E46" s="61" t="s">
        <v>18</v>
      </c>
      <c r="F46" s="61" t="s">
        <v>18</v>
      </c>
      <c r="G46" s="58">
        <v>0.25558056295144926</v>
      </c>
      <c r="H46" s="58">
        <v>0.20583068595333276</v>
      </c>
      <c r="I46" s="58">
        <f>Tab_SF8!I45</f>
        <v>0.16941476202404876</v>
      </c>
      <c r="J46" s="58">
        <f>Tab_SF8!J45</f>
        <v>0.22079382010189411</v>
      </c>
      <c r="K46" s="58">
        <f>Tab_SF8!K45</f>
        <v>0.37867233640444131</v>
      </c>
      <c r="L46" s="198">
        <v>0.35235921460057601</v>
      </c>
    </row>
    <row r="47" spans="1:14" x14ac:dyDescent="0.25">
      <c r="A47" s="100" t="str">
        <f>IF(desc!$B$1=1,desc!$A$81,IF(desc!$B$1=2,desc!$B$81,IF(desc!$B$1=3,desc!$C$81,desc!$D$81)))</f>
        <v>Con velocità di trasmissione discendente (download) ≥ 100 Mbit/s e &lt; 1 Gbit/s</v>
      </c>
      <c r="B47" s="58">
        <v>1.5190457747994101E-3</v>
      </c>
      <c r="C47" s="58">
        <v>7.7469316200031466E-4</v>
      </c>
      <c r="D47" s="59">
        <v>2.0006834953056924E-3</v>
      </c>
      <c r="E47" s="59">
        <v>1.9587606748702371E-2</v>
      </c>
      <c r="F47" s="59">
        <v>3.6827963101334286E-2</v>
      </c>
      <c r="G47" s="58">
        <v>6.2104177489038986E-2</v>
      </c>
      <c r="H47" s="58">
        <v>0.17863390861841646</v>
      </c>
      <c r="I47" s="58">
        <f>Tab_SF8!I46</f>
        <v>0.22964775900315709</v>
      </c>
      <c r="J47" s="58">
        <f>Tab_SF8!J46</f>
        <v>0.23816855592582531</v>
      </c>
      <c r="K47" s="58">
        <f>Tab_SF8!K46</f>
        <v>0.45605097656125299</v>
      </c>
      <c r="L47" s="198">
        <v>0.40575518590861942</v>
      </c>
    </row>
    <row r="48" spans="1:14" x14ac:dyDescent="0.25">
      <c r="A48" s="100" t="str">
        <f>IF(desc!$B$1=1,desc!$A$82,IF(desc!$B$1=2,desc!$B$82,IF(desc!$B$1=3,desc!$C$82,desc!$D$82)))</f>
        <v>Con velocità di trasmissione discendente (download) ≥ 1 Gbit/s</v>
      </c>
      <c r="B48" s="58"/>
      <c r="C48" s="58"/>
      <c r="D48" s="59"/>
      <c r="E48" s="59"/>
      <c r="F48" s="59"/>
      <c r="G48" s="58"/>
      <c r="H48" s="58"/>
      <c r="I48" s="58"/>
      <c r="J48" s="58"/>
      <c r="K48" s="58"/>
      <c r="L48" s="199">
        <v>0.11849406123275882</v>
      </c>
    </row>
    <row r="49" spans="1:12" x14ac:dyDescent="0.25">
      <c r="A49" s="103" t="str">
        <f>IF(desc!$B$1=1,desc!$A$83,IF(desc!$B$1=2,desc!$B$83,IF(desc!$B$1=3,desc!$C$83,desc!$D$83)))</f>
        <v>Con separazione impossibile</v>
      </c>
      <c r="B49" s="62">
        <v>4.5788491555858089E-2</v>
      </c>
      <c r="C49" s="62">
        <v>3.0034145641584301E-2</v>
      </c>
      <c r="D49" s="62">
        <v>1.0897113348594627E-2</v>
      </c>
      <c r="E49" s="62">
        <v>9.3206829836587363E-3</v>
      </c>
      <c r="F49" s="63">
        <v>2.0743585918157519E-3</v>
      </c>
      <c r="G49" s="62">
        <v>6.8788113414002059E-4</v>
      </c>
      <c r="H49" s="62">
        <v>6.9089640060792095E-4</v>
      </c>
      <c r="I49" s="62">
        <f>Tab_SF8!I48</f>
        <v>8.4338518220065429E-4</v>
      </c>
      <c r="J49" s="62">
        <f>Tab_SF8!J48</f>
        <v>8.5331354635254835E-4</v>
      </c>
      <c r="K49" s="62">
        <f>Tab_SF8!K48</f>
        <v>8.6093180352570854E-4</v>
      </c>
      <c r="L49" s="200">
        <v>0</v>
      </c>
    </row>
    <row r="50" spans="1:12" x14ac:dyDescent="0.25">
      <c r="A50" s="104" t="str">
        <f>IF(desc!$B$1=1,desc!$A$84,IF(desc!$B$1=2,desc!$B$84,IF(desc!$B$1=3,desc!$C$84,desc!$D$84)))</f>
        <v>Numero totale degli abbonamenti Internet a "banda larga"</v>
      </c>
      <c r="B50" s="64">
        <v>1</v>
      </c>
      <c r="C50" s="64">
        <v>1</v>
      </c>
      <c r="D50" s="64">
        <v>1</v>
      </c>
      <c r="E50" s="64">
        <v>1</v>
      </c>
      <c r="F50" s="64">
        <v>1</v>
      </c>
      <c r="G50" s="64">
        <v>1</v>
      </c>
      <c r="H50" s="64">
        <v>1</v>
      </c>
      <c r="I50" s="64">
        <f>Tab_SF8!I49</f>
        <v>1</v>
      </c>
      <c r="J50" s="64">
        <f>Tab_SF8!J49</f>
        <v>1</v>
      </c>
      <c r="K50" s="64">
        <f>Tab_SF8!K49</f>
        <v>1</v>
      </c>
      <c r="L50" s="201">
        <v>1</v>
      </c>
    </row>
    <row r="51" spans="1:12" ht="9.65" customHeight="1" x14ac:dyDescent="0.25">
      <c r="A51" s="105" t="str">
        <f>IF(desc!$B$1=1,desc!$A$85,IF(desc!$B$1=2,desc!$B$85,IF(desc!$B$1=3,desc!$C$85,desc!$D$85)))</f>
        <v>Utili indicazioni:</v>
      </c>
      <c r="B51" s="65"/>
      <c r="C51" s="65"/>
      <c r="D51" s="65"/>
      <c r="E51" s="65"/>
      <c r="F51" s="65"/>
      <c r="G51" s="65"/>
      <c r="H51" s="65"/>
      <c r="I51" s="65"/>
      <c r="J51" s="65"/>
      <c r="K51" s="65"/>
    </row>
    <row r="52" spans="1:12" ht="10.4" customHeight="1" x14ac:dyDescent="0.3">
      <c r="A52" s="106" t="str">
        <f>IF(desc!$B$1=1,desc!$A$86,IF(desc!$B$1=2,desc!$B$86,IF(desc!$B$1=3,desc!$C$86,desc!$D$86)))</f>
        <v>a) Informazione non e piu rilevata dal 2012.</v>
      </c>
      <c r="B52" s="66"/>
      <c r="D52" s="67"/>
      <c r="F52" s="66"/>
    </row>
    <row r="53" spans="1:12" ht="10.4" customHeight="1" x14ac:dyDescent="0.25">
      <c r="A53" s="106" t="str">
        <f>IF(desc!$B$1=1,desc!$A$87,IF(desc!$B$1=2,desc!$B$87,IF(desc!$B$1=3,desc!$C$87,desc!$D$87)))</f>
        <v>b) Definizione fino al 2012: con velocità di trasmissione discendente (download) ≥ 10 Mbit/s e &lt; 100 Mbit/s</v>
      </c>
      <c r="B53" s="68"/>
      <c r="C53" s="68"/>
      <c r="F53" s="66"/>
      <c r="G53" s="66"/>
      <c r="H53" s="66"/>
      <c r="I53" s="66"/>
      <c r="J53" s="66"/>
      <c r="K53" s="66"/>
    </row>
    <row r="54" spans="1:12" ht="10.4" customHeight="1" x14ac:dyDescent="0.25">
      <c r="A54" s="107" t="str">
        <f>IF(desc!$B$1=1,desc!$A$88,IF(desc!$B$1=2,desc!$B$88,IF(desc!$B$1=3,desc!$C$88,desc!$D$88)))</f>
        <v xml:space="preserve">c) Informazione non rilevata prima del 2013. </v>
      </c>
      <c r="F54" s="68"/>
      <c r="G54" s="68"/>
      <c r="H54" s="68"/>
      <c r="I54" s="68"/>
      <c r="J54" s="68"/>
      <c r="K54" s="68"/>
    </row>
    <row r="55" spans="1:12" x14ac:dyDescent="0.25">
      <c r="A55" s="107" t="str">
        <f>IF(desc!$B$1=1,desc!$A$89,IF(desc!$B$1=2,desc!$B$89,IF(desc!$B$1=3,desc!$C$89,desc!$D$89)))</f>
        <v xml:space="preserve">d) Informazione non rilevata prima del 2018. </v>
      </c>
    </row>
    <row r="56" spans="1:12" x14ac:dyDescent="0.25">
      <c r="A56" s="107" t="str">
        <f>IF(desc!$B$1=1,desc!$A$90,IF(desc!$B$1=2,desc!$B$90,IF(desc!$B$1=3,desc!$C$90,desc!$D$90)))</f>
        <v>e) Definizione fino al 2017: con velocità di trasmissione discendente (download) ≥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3"/>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46" style="4" customWidth="1"/>
    <col min="2" max="4" width="11.54296875" style="4" customWidth="1"/>
    <col min="5" max="16384" width="11.54296875" style="4"/>
  </cols>
  <sheetData>
    <row r="1" spans="1:12" ht="21" customHeight="1" x14ac:dyDescent="0.25">
      <c r="A1" s="108" t="str">
        <f>IF(desc!$B$1=1,desc!$A$92,IF(desc!$B$1=2,desc!$B$92,IF(desc!$B$1=3,desc!$C$92,desc!$D$92)))</f>
        <v>Tabella SF8PM : Servizi sulle reti fisse</v>
      </c>
    </row>
    <row r="2" spans="1:12" ht="24.65" customHeight="1" x14ac:dyDescent="0.3">
      <c r="A2" s="79" t="str">
        <f>IF(desc!$B$1=1,desc!$A$93,IF(desc!$B$1=2,desc!$B$93,IF(desc!$B$1=3,desc!$C$93,desc!$D$93)))</f>
        <v>Quote di mercato relative al numero di abbonati al collegamento Internet a banda larga</v>
      </c>
      <c r="B2" s="7"/>
      <c r="C2" s="7"/>
      <c r="D2" s="7"/>
      <c r="E2" s="7"/>
      <c r="F2" s="7"/>
      <c r="G2" s="7"/>
      <c r="H2" s="7"/>
    </row>
    <row r="3" spans="1:12" ht="4.75" customHeight="1" x14ac:dyDescent="0.25">
      <c r="A3" s="80"/>
      <c r="B3" s="7"/>
      <c r="C3" s="7"/>
      <c r="D3" s="7"/>
      <c r="E3" s="7"/>
      <c r="F3" s="7"/>
      <c r="G3" s="7"/>
      <c r="H3" s="7"/>
    </row>
    <row r="4" spans="1:12" ht="13" x14ac:dyDescent="0.3">
      <c r="A4" s="89" t="str">
        <f>IF(desc!$B$1=1,desc!$A$94,IF(desc!$B$1=2,desc!$B$94,IF(desc!$B$1=3,desc!$C$94,desc!$D$94)))</f>
        <v>Quote di mercato in % al 31.12.2018</v>
      </c>
      <c r="B4" s="10">
        <v>2008</v>
      </c>
      <c r="C4" s="10">
        <v>2009</v>
      </c>
      <c r="D4" s="10">
        <v>2010</v>
      </c>
      <c r="E4" s="10">
        <v>2011</v>
      </c>
      <c r="F4" s="10">
        <v>2012</v>
      </c>
      <c r="G4" s="10">
        <v>2013</v>
      </c>
      <c r="H4" s="10">
        <v>2014</v>
      </c>
      <c r="I4" s="10">
        <v>2015</v>
      </c>
      <c r="J4" s="10">
        <v>2016</v>
      </c>
      <c r="K4" s="10">
        <v>2017</v>
      </c>
      <c r="L4" s="176">
        <v>2018</v>
      </c>
    </row>
    <row r="5" spans="1:12" x14ac:dyDescent="0.25">
      <c r="A5" s="109" t="str">
        <f>IF(desc!$B$1=1,desc!$A$95,IF(desc!$B$1=2,desc!$B$95,IF(desc!$B$1=3,desc!$C$95,desc!$D$95)))</f>
        <v>Swisscom AG</v>
      </c>
      <c r="B5" s="69">
        <v>0.51873999999999998</v>
      </c>
      <c r="C5" s="69">
        <v>0.53944999999999999</v>
      </c>
      <c r="D5" s="69">
        <v>0.54436999999999991</v>
      </c>
      <c r="E5" s="69">
        <v>0.54025999999999996</v>
      </c>
      <c r="F5" s="69">
        <v>0.53655999999999993</v>
      </c>
      <c r="G5" s="69">
        <v>0.52461999999999998</v>
      </c>
      <c r="H5" s="69">
        <v>0.53430999999999995</v>
      </c>
      <c r="I5" s="69">
        <v>0.52921839190415076</v>
      </c>
      <c r="J5" s="69">
        <v>0.52798192671308652</v>
      </c>
      <c r="K5" s="69">
        <v>0.5142462377331265</v>
      </c>
      <c r="L5" s="180">
        <v>0.52361584389069815</v>
      </c>
    </row>
    <row r="6" spans="1:12" x14ac:dyDescent="0.25">
      <c r="A6" s="109" t="str">
        <f>IF(desc!$B$1=1,desc!$A$96,IF(desc!$B$1=2,desc!$B$96,IF(desc!$B$1=3,desc!$C$96,desc!$D$96)))</f>
        <v>Cablecom GmbH</v>
      </c>
      <c r="B6" s="69">
        <v>0.19044</v>
      </c>
      <c r="C6" s="69">
        <v>0.17860000000000001</v>
      </c>
      <c r="D6" s="69">
        <v>0.17603000000000002</v>
      </c>
      <c r="E6" s="69">
        <v>0.18078</v>
      </c>
      <c r="F6" s="69">
        <v>0.18916000000000002</v>
      </c>
      <c r="G6" s="69">
        <v>0.19404000000000002</v>
      </c>
      <c r="H6" s="69">
        <v>0.20973</v>
      </c>
      <c r="I6" s="69">
        <v>0.20526930631906551</v>
      </c>
      <c r="J6" s="69">
        <v>0.19971724051119311</v>
      </c>
      <c r="K6" s="69">
        <v>0.19279177121841898</v>
      </c>
      <c r="L6" s="180">
        <v>0.18115101142315329</v>
      </c>
    </row>
    <row r="7" spans="1:12" x14ac:dyDescent="0.25">
      <c r="A7" s="109" t="str">
        <f>IF(desc!$B$1=1,desc!$A$97,IF(desc!$B$1=2,desc!$B$97,IF(desc!$B$1=3,desc!$C$97,desc!$D$97)))</f>
        <v>Sunrise Communications AG</v>
      </c>
      <c r="B7" s="69">
        <v>9.2439999999999994E-2</v>
      </c>
      <c r="C7" s="69">
        <v>9.985999999999999E-2</v>
      </c>
      <c r="D7" s="69">
        <v>0.11766</v>
      </c>
      <c r="E7" s="69">
        <v>0.11397</v>
      </c>
      <c r="F7" s="69">
        <v>0.10281</v>
      </c>
      <c r="G7" s="69">
        <v>9.8319999999999991E-2</v>
      </c>
      <c r="H7" s="69">
        <v>9.0709999999999999E-2</v>
      </c>
      <c r="I7" s="69">
        <v>9.0968590455019954E-2</v>
      </c>
      <c r="J7" s="69">
        <v>9.7479942494087091E-2</v>
      </c>
      <c r="K7" s="69">
        <v>0.10735520779461247</v>
      </c>
      <c r="L7" s="180">
        <v>0.11704874783724602</v>
      </c>
    </row>
    <row r="8" spans="1:12" x14ac:dyDescent="0.25">
      <c r="A8" s="109" t="str">
        <f>IF(desc!$B$1=1,desc!$A$98,IF(desc!$B$1=2,desc!$B$98,IF(desc!$B$1=3,desc!$C$98,desc!$D$98)))</f>
        <v>Quickline AG (ex Finecom)</v>
      </c>
      <c r="B8" s="69">
        <v>1.4289999999999999E-2</v>
      </c>
      <c r="C8" s="69">
        <v>1.559E-2</v>
      </c>
      <c r="D8" s="69">
        <v>1.583E-2</v>
      </c>
      <c r="E8" s="69">
        <v>1.6920000000000001E-2</v>
      </c>
      <c r="F8" s="69">
        <v>2.044E-2</v>
      </c>
      <c r="G8" s="69">
        <v>3.1980000000000001E-2</v>
      </c>
      <c r="H8" s="69">
        <v>3.5550000000000005E-2</v>
      </c>
      <c r="I8" s="69">
        <v>4.0259009237243092E-2</v>
      </c>
      <c r="J8" s="69">
        <v>4.5077215600797665E-2</v>
      </c>
      <c r="K8" s="69">
        <v>4.6096245075692273E-2</v>
      </c>
      <c r="L8" s="180">
        <v>4.4398245017068919E-2</v>
      </c>
    </row>
    <row r="9" spans="1:12" x14ac:dyDescent="0.25">
      <c r="A9" s="109" t="str">
        <f>IF(desc!$B$1=1,desc!$A$99,IF(desc!$B$1=2,desc!$B$99,IF(desc!$B$1=3,desc!$C$99,desc!$D$99)))</f>
        <v>ImproWare AG</v>
      </c>
      <c r="B9" s="69">
        <v>1.2249999999999999E-2</v>
      </c>
      <c r="C9" s="69">
        <v>1.218E-2</v>
      </c>
      <c r="D9" s="69">
        <v>1.2E-2</v>
      </c>
      <c r="E9" s="69">
        <v>1.1939999999999999E-2</v>
      </c>
      <c r="F9" s="69">
        <v>1.1769999999999999E-2</v>
      </c>
      <c r="G9" s="69">
        <v>1.137E-2</v>
      </c>
      <c r="H9" s="69">
        <v>1.1209999999999999E-2</v>
      </c>
      <c r="I9" s="69">
        <v>6.8332845569714666E-3</v>
      </c>
      <c r="J9" s="69">
        <v>7.2144745297831603E-3</v>
      </c>
      <c r="K9" s="69">
        <v>6.0913925974166935E-3</v>
      </c>
      <c r="L9" s="180">
        <v>7.0841220822301151E-3</v>
      </c>
    </row>
    <row r="10" spans="1:12" x14ac:dyDescent="0.25">
      <c r="A10" s="109" t="str">
        <f>IF(desc!$B$1=1,desc!$A$100,IF(desc!$B$1=2,desc!$B$100,IF(desc!$B$1=3,desc!$C$100,desc!$D$100)))</f>
        <v>green.ch AG</v>
      </c>
      <c r="B10" s="69">
        <v>1.651E-2</v>
      </c>
      <c r="C10" s="69">
        <v>1.653E-2</v>
      </c>
      <c r="D10" s="69">
        <v>1.436E-2</v>
      </c>
      <c r="E10" s="69">
        <v>1.4149999999999999E-2</v>
      </c>
      <c r="F10" s="69">
        <v>1.2459999999999999E-2</v>
      </c>
      <c r="G10" s="69">
        <v>1.0019999999999999E-2</v>
      </c>
      <c r="H10" s="69">
        <v>8.1499999999999993E-3</v>
      </c>
      <c r="I10" s="69">
        <v>7.8166484397103903E-3</v>
      </c>
      <c r="J10" s="69">
        <v>6.0760164567612513E-3</v>
      </c>
      <c r="K10" s="69">
        <v>5.7833879237139335E-3</v>
      </c>
      <c r="L10" s="180">
        <v>6.7235020940429957E-3</v>
      </c>
    </row>
    <row r="11" spans="1:12" x14ac:dyDescent="0.25">
      <c r="A11" s="110" t="str">
        <f>IF(desc!$B$1=1,desc!$A$101,IF(desc!$B$1=2,desc!$B$101,IF(desc!$B$1=3,desc!$C$101,desc!$D$101)))</f>
        <v>Altri</v>
      </c>
      <c r="B11" s="70">
        <v>0.15536</v>
      </c>
      <c r="C11" s="70">
        <v>0.13782</v>
      </c>
      <c r="D11" s="70">
        <v>0.11978</v>
      </c>
      <c r="E11" s="70">
        <v>0.12200999999999999</v>
      </c>
      <c r="F11" s="70">
        <v>0.12684000000000001</v>
      </c>
      <c r="G11" s="70">
        <v>0.12969</v>
      </c>
      <c r="H11" s="70">
        <v>0.11037</v>
      </c>
      <c r="I11" s="70">
        <v>0.11963476908783877</v>
      </c>
      <c r="J11" s="70">
        <v>0.11645318369429114</v>
      </c>
      <c r="K11" s="70">
        <v>0.12763575765701918</v>
      </c>
      <c r="L11" s="181">
        <v>0.1199785276555605</v>
      </c>
    </row>
    <row r="12" spans="1:12" x14ac:dyDescent="0.25">
      <c r="A12" s="73"/>
    </row>
    <row r="13" spans="1:12" ht="60.65" customHeight="1" x14ac:dyDescent="0.25">
      <c r="A13" s="111" t="str">
        <f>IF(desc!$B$1=1,desc!$A$102,IF(desc!$B$1=2,desc!$B$102,IF(desc!$B$1=3,desc!$C$102,desc!$D$102)))</f>
        <v>Dal 1° aprile 2007, data dell'entrata in vigore della legge sulle telecomunicazioni (LTC) rivista, l'UFCOM può pubblicare le quote di mercato. La pubblicazione di questi dati è espressamente autorizzata dall'articolo 59 capoverso 2ter della nuova LTC.</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R9"/>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4296875" defaultRowHeight="12.5" x14ac:dyDescent="0.25"/>
  <cols>
    <col min="1" max="1" width="74.81640625" style="4" customWidth="1"/>
    <col min="2" max="13" width="11.54296875" style="4"/>
    <col min="14" max="14" width="12" style="4" bestFit="1" customWidth="1"/>
    <col min="15" max="16" width="12" style="4" customWidth="1"/>
    <col min="17" max="16384" width="11.54296875" style="4"/>
  </cols>
  <sheetData>
    <row r="1" spans="1:18" ht="21" customHeight="1" x14ac:dyDescent="0.25">
      <c r="A1" s="78" t="str">
        <f>IF(desc!$B$1=1,desc!$A$103,IF(desc!$B$1=2,desc!$B$103,IF(desc!$B$1=3,desc!$C$103,desc!$D$103)))</f>
        <v>Tabella SF6 : Servizi di trasmissione sulle reti fisse</v>
      </c>
    </row>
    <row r="2" spans="1:18" ht="24.65" customHeight="1" x14ac:dyDescent="0.3">
      <c r="A2" s="79" t="str">
        <f>IF(desc!$B$1=1,desc!$A$104,IF(desc!$B$1=2,desc!$B$104,IF(desc!$B$1=3,desc!$C$104,desc!$D$104)))</f>
        <v>Servizi a capacità trasmissiva fissa o variabile proposti agli utenti finali</v>
      </c>
      <c r="B2" s="7"/>
      <c r="C2" s="7"/>
      <c r="D2" s="7"/>
      <c r="E2" s="7"/>
      <c r="F2" s="7"/>
      <c r="G2" s="7"/>
      <c r="H2" s="7"/>
      <c r="I2" s="7"/>
      <c r="J2" s="7"/>
      <c r="K2" s="7"/>
      <c r="L2" s="7"/>
    </row>
    <row r="3" spans="1:18" ht="4.75" customHeight="1" x14ac:dyDescent="0.25">
      <c r="A3" s="80"/>
      <c r="B3" s="7"/>
      <c r="C3" s="7"/>
      <c r="D3" s="7"/>
      <c r="E3" s="7"/>
      <c r="F3" s="7"/>
      <c r="G3" s="7"/>
      <c r="H3" s="7"/>
      <c r="I3" s="7"/>
      <c r="J3" s="7"/>
      <c r="K3" s="7"/>
      <c r="L3" s="7"/>
    </row>
    <row r="4" spans="1:18" ht="13" x14ac:dyDescent="0.3">
      <c r="A4" s="81"/>
      <c r="B4" s="10">
        <v>2004</v>
      </c>
      <c r="C4" s="10">
        <v>2005</v>
      </c>
      <c r="D4" s="10">
        <v>2006</v>
      </c>
      <c r="E4" s="10">
        <v>2007</v>
      </c>
      <c r="F4" s="10">
        <v>2008</v>
      </c>
      <c r="G4" s="10">
        <v>2009</v>
      </c>
      <c r="H4" s="10">
        <v>2010</v>
      </c>
      <c r="I4" s="10">
        <v>2011</v>
      </c>
      <c r="J4" s="10">
        <v>2012</v>
      </c>
      <c r="K4" s="10">
        <v>2013</v>
      </c>
      <c r="L4" s="10">
        <v>2014</v>
      </c>
      <c r="M4" s="10">
        <v>2015</v>
      </c>
      <c r="N4" s="10">
        <v>2016</v>
      </c>
      <c r="O4" s="10">
        <v>2017</v>
      </c>
      <c r="P4" s="176">
        <v>2018</v>
      </c>
      <c r="R4" s="174" t="str">
        <f>IF(desc!$B$1=1,desc!$A$91,IF(desc!$B$1=2,desc!$B$91,IF(desc!$B$1=3,desc!$C$91,desc!$D$91)))</f>
        <v>Var. 17-18</v>
      </c>
    </row>
    <row r="5" spans="1:18" ht="29.25" customHeight="1" x14ac:dyDescent="0.3">
      <c r="A5" s="206" t="str">
        <f>IF(desc!$B$1=1,desc!$A$105,IF(desc!$B$1=2,desc!$B$105,IF(desc!$B$1=3,desc!$C$105,desc!$D$105)))</f>
        <v>Servizi di linee affittate o di capacità trasmissiva proposti a utenti finali (al 31.12) in numero di unità[1]</v>
      </c>
      <c r="B5" s="12"/>
      <c r="C5" s="12"/>
      <c r="D5" s="12"/>
      <c r="E5" s="12"/>
      <c r="F5" s="17"/>
      <c r="G5" s="17"/>
      <c r="H5" s="17"/>
      <c r="I5" s="17"/>
      <c r="J5" s="17"/>
      <c r="K5" s="17"/>
      <c r="L5" s="17"/>
      <c r="M5" s="17"/>
      <c r="N5" s="17"/>
      <c r="O5" s="17"/>
      <c r="P5" s="177"/>
      <c r="R5" s="18"/>
    </row>
    <row r="6" spans="1:18" x14ac:dyDescent="0.25">
      <c r="A6" s="83" t="str">
        <f>IF(desc!$B$1=1,desc!$A$106,IF(desc!$B$1=2,desc!$B$106,IF(desc!$B$1=3,desc!$C$106,desc!$D$106)))</f>
        <v>≤ 2 Mbit/s</v>
      </c>
      <c r="B6" s="17">
        <v>27227</v>
      </c>
      <c r="C6" s="17">
        <v>23556</v>
      </c>
      <c r="D6" s="17">
        <v>25415</v>
      </c>
      <c r="E6" s="17">
        <v>35289</v>
      </c>
      <c r="F6" s="17" t="s">
        <v>41</v>
      </c>
      <c r="G6" s="17">
        <v>25292</v>
      </c>
      <c r="H6" s="17">
        <v>22895</v>
      </c>
      <c r="I6" s="17">
        <v>21383</v>
      </c>
      <c r="J6" s="17">
        <v>17903</v>
      </c>
      <c r="K6" s="17">
        <v>15351</v>
      </c>
      <c r="L6" s="17">
        <v>4166</v>
      </c>
      <c r="M6" s="17">
        <v>4306</v>
      </c>
      <c r="N6" s="17">
        <v>3099</v>
      </c>
      <c r="O6" s="17">
        <v>3082</v>
      </c>
      <c r="P6" s="177">
        <v>1753</v>
      </c>
      <c r="R6" s="18">
        <f>(P6-O6)/ABS(O6)</f>
        <v>-0.43121349772874756</v>
      </c>
    </row>
    <row r="7" spans="1:18" x14ac:dyDescent="0.25">
      <c r="A7" s="112" t="str">
        <f>IF(desc!$B$1=1,desc!$A$107,IF(desc!$B$1=2,desc!$B$107,IF(desc!$B$1=3,desc!$C$107,desc!$D$107)))</f>
        <v>&gt; 2 Mbit/s</v>
      </c>
      <c r="B7" s="71" t="s">
        <v>42</v>
      </c>
      <c r="C7" s="71" t="s">
        <v>43</v>
      </c>
      <c r="D7" s="71" t="s">
        <v>44</v>
      </c>
      <c r="E7" s="71">
        <v>8986</v>
      </c>
      <c r="F7" s="71" t="s">
        <v>45</v>
      </c>
      <c r="G7" s="71">
        <v>10622</v>
      </c>
      <c r="H7" s="71">
        <v>12605</v>
      </c>
      <c r="I7" s="71">
        <v>11847</v>
      </c>
      <c r="J7" s="71">
        <v>13512</v>
      </c>
      <c r="K7" s="71">
        <v>28527</v>
      </c>
      <c r="L7" s="71">
        <v>46989</v>
      </c>
      <c r="M7" s="71">
        <v>32979</v>
      </c>
      <c r="N7" s="71">
        <v>33131</v>
      </c>
      <c r="O7" s="71">
        <v>46580</v>
      </c>
      <c r="P7" s="178">
        <v>42939</v>
      </c>
      <c r="R7" s="175">
        <f t="shared" ref="R7:R8" si="0">(P7-O7)/ABS(O7)</f>
        <v>-7.8166595105195358E-2</v>
      </c>
    </row>
    <row r="8" spans="1:18" s="14" customFormat="1" x14ac:dyDescent="0.25">
      <c r="A8" s="85" t="str">
        <f>IF(desc!$B$1=1,desc!$A$108,IF(desc!$B$1=2,desc!$B$108,IF(desc!$B$1=3,desc!$C$108,desc!$D$108)))</f>
        <v>Numero di FST che offrono questo servizio</v>
      </c>
      <c r="B8" s="25">
        <v>68</v>
      </c>
      <c r="C8" s="25">
        <v>63</v>
      </c>
      <c r="D8" s="25">
        <v>89</v>
      </c>
      <c r="E8" s="25">
        <v>91</v>
      </c>
      <c r="F8" s="25">
        <v>101</v>
      </c>
      <c r="G8" s="25">
        <v>87</v>
      </c>
      <c r="H8" s="25">
        <v>75</v>
      </c>
      <c r="I8" s="25">
        <v>79</v>
      </c>
      <c r="J8" s="25">
        <v>81</v>
      </c>
      <c r="K8" s="25">
        <v>81</v>
      </c>
      <c r="L8" s="25">
        <v>84</v>
      </c>
      <c r="M8" s="25">
        <v>85</v>
      </c>
      <c r="N8" s="25">
        <v>91</v>
      </c>
      <c r="O8" s="25">
        <v>96</v>
      </c>
      <c r="P8" s="179">
        <v>80</v>
      </c>
      <c r="Q8" s="27"/>
      <c r="R8" s="72">
        <f t="shared" si="0"/>
        <v>-0.16666666666666666</v>
      </c>
    </row>
    <row r="9" spans="1:18" ht="45.65" customHeight="1" x14ac:dyDescent="0.25">
      <c r="A9" s="113" t="str">
        <f>IF(desc!$B$1=1,desc!$A$109,IF(desc!$B$1=2,desc!$B$109,IF(desc!$B$1=3,desc!$C$109,desc!$D$109)))</f>
        <v>[1] Il numero di unità è il numero totale di capacità trasmissiva identica affittata da un abbonato. Ossia, se quest'ultimo affitta 3 collegamenti a 64 kbit/s, occorre menzionare il numero 3.</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30"/>
  <sheetViews>
    <sheetView topLeftCell="B86" workbookViewId="0">
      <selection activeCell="D94" sqref="D94"/>
    </sheetView>
  </sheetViews>
  <sheetFormatPr baseColWidth="10" defaultRowHeight="12.5" x14ac:dyDescent="0.25"/>
  <cols>
    <col min="1" max="1" width="65.26953125" customWidth="1"/>
    <col min="2" max="2" width="75.7265625" customWidth="1"/>
    <col min="3" max="3" width="63.453125" customWidth="1"/>
  </cols>
  <sheetData>
    <row r="1" spans="1:24" x14ac:dyDescent="0.25">
      <c r="A1" s="1" t="s">
        <v>62</v>
      </c>
      <c r="B1" s="1">
        <v>3</v>
      </c>
      <c r="C1" s="1">
        <v>1</v>
      </c>
      <c r="D1" s="1" t="s">
        <v>63</v>
      </c>
    </row>
    <row r="2" spans="1:24" x14ac:dyDescent="0.25">
      <c r="A2" s="1"/>
      <c r="B2" s="1"/>
      <c r="C2" s="1">
        <v>2</v>
      </c>
      <c r="D2" s="1" t="s">
        <v>64</v>
      </c>
    </row>
    <row r="3" spans="1:24" x14ac:dyDescent="0.25">
      <c r="A3" s="1"/>
      <c r="B3" s="1"/>
      <c r="C3" s="1">
        <v>3</v>
      </c>
      <c r="D3" s="1" t="s">
        <v>65</v>
      </c>
    </row>
    <row r="4" spans="1:24" x14ac:dyDescent="0.25">
      <c r="A4" s="1"/>
      <c r="B4" s="1"/>
      <c r="C4" s="1">
        <v>4</v>
      </c>
      <c r="D4" s="1" t="s">
        <v>66</v>
      </c>
    </row>
    <row r="5" spans="1:24" x14ac:dyDescent="0.25">
      <c r="A5" s="1" t="s">
        <v>67</v>
      </c>
      <c r="B5" s="1" t="s">
        <v>68</v>
      </c>
      <c r="C5" s="1" t="s">
        <v>69</v>
      </c>
      <c r="D5" s="1" t="s">
        <v>70</v>
      </c>
    </row>
    <row r="6" spans="1:24" x14ac:dyDescent="0.25">
      <c r="A6" t="s">
        <v>71</v>
      </c>
      <c r="B6" t="s">
        <v>1</v>
      </c>
      <c r="C6" t="s">
        <v>182</v>
      </c>
      <c r="D6" t="s">
        <v>119</v>
      </c>
    </row>
    <row r="7" spans="1:24" x14ac:dyDescent="0.25">
      <c r="A7" t="s">
        <v>72</v>
      </c>
      <c r="B7" t="s">
        <v>36</v>
      </c>
      <c r="C7" t="s">
        <v>183</v>
      </c>
      <c r="D7" t="s">
        <v>120</v>
      </c>
    </row>
    <row r="8" spans="1:24" x14ac:dyDescent="0.25">
      <c r="A8" t="s">
        <v>73</v>
      </c>
      <c r="B8" t="s">
        <v>57</v>
      </c>
      <c r="C8" t="s">
        <v>184</v>
      </c>
      <c r="D8" t="s">
        <v>121</v>
      </c>
    </row>
    <row r="9" spans="1:24" x14ac:dyDescent="0.25">
      <c r="A9" t="s">
        <v>173</v>
      </c>
      <c r="B9" t="s">
        <v>56</v>
      </c>
      <c r="C9" s="114" t="s">
        <v>220</v>
      </c>
      <c r="D9" t="s">
        <v>179</v>
      </c>
    </row>
    <row r="10" spans="1:24" x14ac:dyDescent="0.25">
      <c r="A10" t="s">
        <v>230</v>
      </c>
      <c r="B10" t="s">
        <v>59</v>
      </c>
      <c r="C10" t="s">
        <v>187</v>
      </c>
      <c r="D10" t="s">
        <v>122</v>
      </c>
    </row>
    <row r="11" spans="1:24" x14ac:dyDescent="0.25">
      <c r="A11" t="s">
        <v>74</v>
      </c>
      <c r="B11" t="s">
        <v>37</v>
      </c>
      <c r="C11" t="s">
        <v>186</v>
      </c>
      <c r="D11" t="s">
        <v>123</v>
      </c>
    </row>
    <row r="12" spans="1:24" x14ac:dyDescent="0.25">
      <c r="A12" t="s">
        <v>75</v>
      </c>
      <c r="B12" t="s">
        <v>60</v>
      </c>
      <c r="C12" t="s">
        <v>185</v>
      </c>
      <c r="D12" t="s">
        <v>124</v>
      </c>
    </row>
    <row r="13" spans="1:24" x14ac:dyDescent="0.25">
      <c r="A13" t="s">
        <v>175</v>
      </c>
      <c r="B13" t="s">
        <v>174</v>
      </c>
      <c r="C13" t="s">
        <v>188</v>
      </c>
      <c r="D13" t="s">
        <v>175</v>
      </c>
      <c r="E13" t="str">
        <f>IF(desc!$B$1=1,desc!$A$13,IF(desc!$B$1=2,desc!$B$13,IF(desc!$B$1=3,desc!$C$13,desc!$D$13)))</f>
        <v>I fornitori di servizi Internet</v>
      </c>
    </row>
    <row r="14" spans="1:24" ht="15" customHeight="1" x14ac:dyDescent="0.25">
      <c r="A14" t="s">
        <v>177</v>
      </c>
      <c r="B14" s="2" t="s">
        <v>176</v>
      </c>
      <c r="C14" s="2" t="s">
        <v>189</v>
      </c>
      <c r="D14" s="2" t="s">
        <v>178</v>
      </c>
      <c r="E14" s="231"/>
      <c r="F14" s="231"/>
      <c r="G14" s="231"/>
      <c r="H14" s="231"/>
      <c r="I14" s="231"/>
      <c r="J14" s="231"/>
      <c r="K14" s="231"/>
      <c r="L14" s="231"/>
      <c r="M14" s="231"/>
      <c r="N14" s="231"/>
      <c r="O14" s="231"/>
      <c r="P14" s="231"/>
      <c r="Q14" s="231"/>
      <c r="R14" s="231"/>
      <c r="S14" s="231"/>
      <c r="T14" s="231"/>
      <c r="U14" s="231"/>
      <c r="V14" s="231"/>
      <c r="W14" s="231"/>
      <c r="X14" s="231"/>
    </row>
    <row r="15" spans="1:24" ht="12.65" customHeight="1" x14ac:dyDescent="0.25">
      <c r="A15" t="s">
        <v>292</v>
      </c>
      <c r="B15" s="2" t="s">
        <v>289</v>
      </c>
      <c r="C15" s="2" t="s">
        <v>294</v>
      </c>
      <c r="D15" s="2" t="s">
        <v>295</v>
      </c>
      <c r="E15" s="3"/>
      <c r="F15" s="3"/>
      <c r="G15" s="3"/>
      <c r="H15" s="3"/>
      <c r="I15" s="3"/>
      <c r="J15" s="3"/>
      <c r="K15" s="3"/>
      <c r="L15" s="3"/>
      <c r="M15" s="3"/>
      <c r="N15" s="3"/>
      <c r="O15" s="3"/>
      <c r="P15" s="3"/>
      <c r="Q15" s="3"/>
      <c r="R15" s="3"/>
      <c r="S15" s="3"/>
      <c r="T15" s="3"/>
      <c r="U15" s="3"/>
      <c r="V15" s="3"/>
      <c r="W15" s="3"/>
      <c r="X15" s="3"/>
    </row>
    <row r="16" spans="1:24" ht="14" x14ac:dyDescent="0.3">
      <c r="A16" t="s">
        <v>291</v>
      </c>
      <c r="B16" s="2" t="s">
        <v>290</v>
      </c>
      <c r="C16" s="2" t="s">
        <v>293</v>
      </c>
      <c r="D16" s="2" t="s">
        <v>296</v>
      </c>
    </row>
    <row r="17" spans="1:4" x14ac:dyDescent="0.25">
      <c r="A17" t="s">
        <v>76</v>
      </c>
      <c r="B17" t="s">
        <v>58</v>
      </c>
      <c r="C17" t="s">
        <v>254</v>
      </c>
      <c r="D17" t="s">
        <v>125</v>
      </c>
    </row>
    <row r="18" spans="1:4" x14ac:dyDescent="0.25">
      <c r="A18" t="s">
        <v>77</v>
      </c>
      <c r="B18" t="s">
        <v>2</v>
      </c>
      <c r="C18" t="s">
        <v>190</v>
      </c>
      <c r="D18" t="s">
        <v>126</v>
      </c>
    </row>
    <row r="19" spans="1:4" s="114" customFormat="1" x14ac:dyDescent="0.25">
      <c r="A19" s="114" t="s">
        <v>301</v>
      </c>
      <c r="B19" s="114" t="s">
        <v>298</v>
      </c>
      <c r="C19" s="114" t="s">
        <v>299</v>
      </c>
      <c r="D19" s="114" t="s">
        <v>300</v>
      </c>
    </row>
    <row r="20" spans="1:4" x14ac:dyDescent="0.25">
      <c r="A20" t="s">
        <v>78</v>
      </c>
      <c r="B20" t="s">
        <v>3</v>
      </c>
      <c r="C20" t="s">
        <v>191</v>
      </c>
      <c r="D20" t="s">
        <v>127</v>
      </c>
    </row>
    <row r="21" spans="1:4" x14ac:dyDescent="0.25">
      <c r="A21" t="s">
        <v>262</v>
      </c>
      <c r="B21" t="s">
        <v>4</v>
      </c>
      <c r="C21" t="s">
        <v>192</v>
      </c>
      <c r="D21" t="s">
        <v>128</v>
      </c>
    </row>
    <row r="22" spans="1:4" x14ac:dyDescent="0.25">
      <c r="A22" t="s">
        <v>79</v>
      </c>
      <c r="B22" t="s">
        <v>5</v>
      </c>
      <c r="C22" t="s">
        <v>193</v>
      </c>
      <c r="D22" t="s">
        <v>129</v>
      </c>
    </row>
    <row r="23" spans="1:4" x14ac:dyDescent="0.25">
      <c r="A23" t="s">
        <v>80</v>
      </c>
      <c r="B23" t="s">
        <v>6</v>
      </c>
      <c r="C23" t="s">
        <v>194</v>
      </c>
      <c r="D23" t="s">
        <v>130</v>
      </c>
    </row>
    <row r="24" spans="1:4" x14ac:dyDescent="0.25">
      <c r="A24" t="s">
        <v>81</v>
      </c>
      <c r="B24" t="s">
        <v>7</v>
      </c>
      <c r="C24" t="s">
        <v>195</v>
      </c>
      <c r="D24" t="s">
        <v>131</v>
      </c>
    </row>
    <row r="25" spans="1:4" x14ac:dyDescent="0.25">
      <c r="A25" t="s">
        <v>82</v>
      </c>
      <c r="B25" t="s">
        <v>8</v>
      </c>
      <c r="C25" t="s">
        <v>196</v>
      </c>
      <c r="D25" t="s">
        <v>132</v>
      </c>
    </row>
    <row r="26" spans="1:4" x14ac:dyDescent="0.25">
      <c r="A26" t="s">
        <v>0</v>
      </c>
      <c r="B26" t="s">
        <v>0</v>
      </c>
      <c r="C26" t="s">
        <v>197</v>
      </c>
      <c r="D26" t="s">
        <v>0</v>
      </c>
    </row>
    <row r="27" spans="1:4" x14ac:dyDescent="0.25">
      <c r="A27" t="s">
        <v>83</v>
      </c>
      <c r="B27" t="s">
        <v>9</v>
      </c>
      <c r="C27" t="s">
        <v>198</v>
      </c>
      <c r="D27" t="s">
        <v>133</v>
      </c>
    </row>
    <row r="28" spans="1:4" x14ac:dyDescent="0.25">
      <c r="A28" t="s">
        <v>84</v>
      </c>
      <c r="B28" t="s">
        <v>10</v>
      </c>
      <c r="C28" t="s">
        <v>199</v>
      </c>
      <c r="D28" t="s">
        <v>134</v>
      </c>
    </row>
    <row r="29" spans="1:4" x14ac:dyDescent="0.25">
      <c r="A29" t="s">
        <v>85</v>
      </c>
      <c r="B29" t="s">
        <v>54</v>
      </c>
      <c r="C29" s="114" t="s">
        <v>264</v>
      </c>
      <c r="D29" t="s">
        <v>54</v>
      </c>
    </row>
    <row r="30" spans="1:4" x14ac:dyDescent="0.25">
      <c r="A30" t="s">
        <v>86</v>
      </c>
      <c r="B30" t="s">
        <v>11</v>
      </c>
      <c r="C30" s="114" t="s">
        <v>200</v>
      </c>
      <c r="D30" t="s">
        <v>135</v>
      </c>
    </row>
    <row r="31" spans="1:4" x14ac:dyDescent="0.25">
      <c r="A31" t="s">
        <v>87</v>
      </c>
      <c r="B31" t="s">
        <v>12</v>
      </c>
      <c r="C31" s="114" t="s">
        <v>201</v>
      </c>
      <c r="D31" t="s">
        <v>136</v>
      </c>
    </row>
    <row r="32" spans="1:4" x14ac:dyDescent="0.25">
      <c r="A32" t="s">
        <v>88</v>
      </c>
      <c r="B32" t="s">
        <v>13</v>
      </c>
      <c r="C32" s="114" t="s">
        <v>202</v>
      </c>
      <c r="D32" t="s">
        <v>137</v>
      </c>
    </row>
    <row r="33" spans="1:4" x14ac:dyDescent="0.25">
      <c r="A33" t="s">
        <v>89</v>
      </c>
      <c r="B33" t="s">
        <v>14</v>
      </c>
      <c r="C33" s="114" t="s">
        <v>203</v>
      </c>
      <c r="D33" t="s">
        <v>138</v>
      </c>
    </row>
    <row r="34" spans="1:4" x14ac:dyDescent="0.25">
      <c r="A34" t="s">
        <v>117</v>
      </c>
      <c r="B34" t="s">
        <v>15</v>
      </c>
      <c r="C34" s="114" t="s">
        <v>204</v>
      </c>
      <c r="D34" t="s">
        <v>162</v>
      </c>
    </row>
    <row r="35" spans="1:4" x14ac:dyDescent="0.25">
      <c r="A35" t="s">
        <v>118</v>
      </c>
      <c r="B35" t="s">
        <v>168</v>
      </c>
      <c r="C35" s="114" t="s">
        <v>205</v>
      </c>
      <c r="D35" t="s">
        <v>163</v>
      </c>
    </row>
    <row r="36" spans="1:4" x14ac:dyDescent="0.25">
      <c r="A36" t="s">
        <v>260</v>
      </c>
      <c r="B36" t="s">
        <v>261</v>
      </c>
      <c r="C36" t="s">
        <v>261</v>
      </c>
      <c r="D36" t="s">
        <v>261</v>
      </c>
    </row>
    <row r="37" spans="1:4" x14ac:dyDescent="0.25">
      <c r="A37" t="s">
        <v>90</v>
      </c>
      <c r="B37" t="s">
        <v>53</v>
      </c>
      <c r="C37" t="s">
        <v>253</v>
      </c>
      <c r="D37" t="s">
        <v>139</v>
      </c>
    </row>
    <row r="38" spans="1:4" x14ac:dyDescent="0.25">
      <c r="A38" t="s">
        <v>91</v>
      </c>
      <c r="B38" t="s">
        <v>20</v>
      </c>
      <c r="C38" s="114" t="s">
        <v>219</v>
      </c>
      <c r="D38" t="s">
        <v>180</v>
      </c>
    </row>
    <row r="39" spans="1:4" x14ac:dyDescent="0.25">
      <c r="A39" t="s">
        <v>92</v>
      </c>
      <c r="B39" t="s">
        <v>21</v>
      </c>
      <c r="C39" s="114" t="s">
        <v>213</v>
      </c>
      <c r="D39" t="s">
        <v>140</v>
      </c>
    </row>
    <row r="40" spans="1:4" x14ac:dyDescent="0.25">
      <c r="A40" t="s">
        <v>93</v>
      </c>
      <c r="B40" t="s">
        <v>22</v>
      </c>
      <c r="C40" s="114" t="s">
        <v>214</v>
      </c>
      <c r="D40" t="s">
        <v>141</v>
      </c>
    </row>
    <row r="41" spans="1:4" x14ac:dyDescent="0.25">
      <c r="A41" t="s">
        <v>94</v>
      </c>
      <c r="B41" t="s">
        <v>266</v>
      </c>
      <c r="C41" s="114" t="s">
        <v>271</v>
      </c>
      <c r="D41" t="s">
        <v>274</v>
      </c>
    </row>
    <row r="42" spans="1:4" x14ac:dyDescent="0.25">
      <c r="A42" t="s">
        <v>324</v>
      </c>
      <c r="B42" t="s">
        <v>330</v>
      </c>
      <c r="C42" s="114" t="s">
        <v>342</v>
      </c>
      <c r="D42" t="s">
        <v>345</v>
      </c>
    </row>
    <row r="43" spans="1:4" ht="13" x14ac:dyDescent="0.3">
      <c r="A43" t="s">
        <v>325</v>
      </c>
      <c r="B43" t="s">
        <v>331</v>
      </c>
      <c r="C43" s="114" t="s">
        <v>341</v>
      </c>
      <c r="D43" t="s">
        <v>346</v>
      </c>
    </row>
    <row r="44" spans="1:4" x14ac:dyDescent="0.25">
      <c r="A44" t="s">
        <v>329</v>
      </c>
      <c r="B44" t="s">
        <v>332</v>
      </c>
      <c r="C44" s="114" t="s">
        <v>340</v>
      </c>
      <c r="D44" t="s">
        <v>347</v>
      </c>
    </row>
    <row r="45" spans="1:4" x14ac:dyDescent="0.25">
      <c r="A45" t="s">
        <v>328</v>
      </c>
      <c r="B45" t="s">
        <v>333</v>
      </c>
      <c r="C45" s="114" t="s">
        <v>344</v>
      </c>
      <c r="D45" t="s">
        <v>348</v>
      </c>
    </row>
    <row r="46" spans="1:4" x14ac:dyDescent="0.25">
      <c r="A46" t="s">
        <v>95</v>
      </c>
      <c r="B46" t="s">
        <v>23</v>
      </c>
      <c r="C46" s="114" t="s">
        <v>221</v>
      </c>
      <c r="D46" t="s">
        <v>142</v>
      </c>
    </row>
    <row r="47" spans="1:4" x14ac:dyDescent="0.25">
      <c r="A47" t="s">
        <v>96</v>
      </c>
      <c r="B47" t="s">
        <v>24</v>
      </c>
      <c r="C47" s="115" t="s">
        <v>222</v>
      </c>
      <c r="D47" t="s">
        <v>143</v>
      </c>
    </row>
    <row r="48" spans="1:4" x14ac:dyDescent="0.25">
      <c r="A48" t="s">
        <v>97</v>
      </c>
      <c r="B48" t="s">
        <v>25</v>
      </c>
      <c r="C48" s="114" t="s">
        <v>215</v>
      </c>
      <c r="D48" t="s">
        <v>144</v>
      </c>
    </row>
    <row r="49" spans="1:4" x14ac:dyDescent="0.25">
      <c r="A49" t="s">
        <v>94</v>
      </c>
      <c r="B49" t="s">
        <v>266</v>
      </c>
      <c r="C49" s="114" t="s">
        <v>271</v>
      </c>
      <c r="D49" t="s">
        <v>274</v>
      </c>
    </row>
    <row r="50" spans="1:4" x14ac:dyDescent="0.25">
      <c r="A50" t="s">
        <v>324</v>
      </c>
      <c r="B50" t="s">
        <v>330</v>
      </c>
      <c r="C50" s="114" t="s">
        <v>342</v>
      </c>
      <c r="D50" t="s">
        <v>345</v>
      </c>
    </row>
    <row r="51" spans="1:4" x14ac:dyDescent="0.25">
      <c r="A51" t="s">
        <v>325</v>
      </c>
      <c r="B51" t="s">
        <v>331</v>
      </c>
      <c r="C51" s="114" t="s">
        <v>341</v>
      </c>
      <c r="D51" t="s">
        <v>349</v>
      </c>
    </row>
    <row r="52" spans="1:4" x14ac:dyDescent="0.25">
      <c r="A52" t="s">
        <v>329</v>
      </c>
      <c r="B52" t="s">
        <v>332</v>
      </c>
      <c r="C52" s="114" t="s">
        <v>340</v>
      </c>
      <c r="D52" t="s">
        <v>347</v>
      </c>
    </row>
    <row r="53" spans="1:4" x14ac:dyDescent="0.25">
      <c r="A53" t="s">
        <v>328</v>
      </c>
      <c r="B53" t="s">
        <v>333</v>
      </c>
      <c r="C53" s="114" t="s">
        <v>344</v>
      </c>
      <c r="D53" t="s">
        <v>348</v>
      </c>
    </row>
    <row r="54" spans="1:4" x14ac:dyDescent="0.25">
      <c r="A54" t="s">
        <v>95</v>
      </c>
      <c r="B54" t="s">
        <v>23</v>
      </c>
      <c r="C54" s="114" t="s">
        <v>221</v>
      </c>
      <c r="D54" t="s">
        <v>142</v>
      </c>
    </row>
    <row r="55" spans="1:4" x14ac:dyDescent="0.25">
      <c r="A55" t="s">
        <v>98</v>
      </c>
      <c r="B55" t="s">
        <v>26</v>
      </c>
      <c r="C55" s="114" t="s">
        <v>223</v>
      </c>
      <c r="D55" t="s">
        <v>145</v>
      </c>
    </row>
    <row r="56" spans="1:4" x14ac:dyDescent="0.25">
      <c r="A56" t="s">
        <v>99</v>
      </c>
      <c r="B56" t="s">
        <v>27</v>
      </c>
      <c r="C56" s="114" t="s">
        <v>216</v>
      </c>
      <c r="D56" t="s">
        <v>146</v>
      </c>
    </row>
    <row r="57" spans="1:4" x14ac:dyDescent="0.25">
      <c r="A57" t="s">
        <v>94</v>
      </c>
      <c r="B57" t="s">
        <v>266</v>
      </c>
      <c r="C57" s="114" t="s">
        <v>271</v>
      </c>
      <c r="D57" t="s">
        <v>274</v>
      </c>
    </row>
    <row r="58" spans="1:4" x14ac:dyDescent="0.25">
      <c r="A58" t="s">
        <v>324</v>
      </c>
      <c r="B58" t="s">
        <v>330</v>
      </c>
      <c r="C58" s="114" t="s">
        <v>342</v>
      </c>
      <c r="D58" t="s">
        <v>345</v>
      </c>
    </row>
    <row r="59" spans="1:4" ht="13" x14ac:dyDescent="0.3">
      <c r="A59" t="s">
        <v>325</v>
      </c>
      <c r="B59" t="s">
        <v>331</v>
      </c>
      <c r="C59" s="114" t="s">
        <v>341</v>
      </c>
      <c r="D59" t="s">
        <v>346</v>
      </c>
    </row>
    <row r="60" spans="1:4" x14ac:dyDescent="0.25">
      <c r="A60" t="s">
        <v>327</v>
      </c>
      <c r="B60" t="s">
        <v>332</v>
      </c>
      <c r="C60" s="114" t="s">
        <v>340</v>
      </c>
      <c r="D60" t="s">
        <v>347</v>
      </c>
    </row>
    <row r="61" spans="1:4" x14ac:dyDescent="0.25">
      <c r="A61" t="s">
        <v>326</v>
      </c>
      <c r="B61" t="s">
        <v>334</v>
      </c>
      <c r="C61" s="114" t="s">
        <v>343</v>
      </c>
      <c r="D61" t="s">
        <v>350</v>
      </c>
    </row>
    <row r="62" spans="1:4" x14ac:dyDescent="0.25">
      <c r="A62" t="s">
        <v>320</v>
      </c>
      <c r="B62" t="s">
        <v>335</v>
      </c>
      <c r="C62" s="114" t="s">
        <v>338</v>
      </c>
      <c r="D62" t="s">
        <v>339</v>
      </c>
    </row>
    <row r="63" spans="1:4" x14ac:dyDescent="0.25">
      <c r="A63" t="s">
        <v>95</v>
      </c>
      <c r="B63" t="s">
        <v>23</v>
      </c>
      <c r="C63" s="114" t="s">
        <v>221</v>
      </c>
      <c r="D63" t="s">
        <v>142</v>
      </c>
    </row>
    <row r="64" spans="1:4" x14ac:dyDescent="0.25">
      <c r="A64" t="s">
        <v>100</v>
      </c>
      <c r="B64" t="s">
        <v>29</v>
      </c>
      <c r="C64" s="114" t="s">
        <v>224</v>
      </c>
      <c r="D64" t="s">
        <v>147</v>
      </c>
    </row>
    <row r="65" spans="1:4" x14ac:dyDescent="0.25">
      <c r="A65" t="s">
        <v>101</v>
      </c>
      <c r="B65" t="s">
        <v>30</v>
      </c>
      <c r="C65" s="114" t="s">
        <v>217</v>
      </c>
      <c r="D65" t="s">
        <v>148</v>
      </c>
    </row>
    <row r="66" spans="1:4" x14ac:dyDescent="0.25">
      <c r="A66" t="s">
        <v>102</v>
      </c>
      <c r="B66" t="s">
        <v>31</v>
      </c>
      <c r="C66" s="114" t="s">
        <v>218</v>
      </c>
      <c r="D66" t="s">
        <v>149</v>
      </c>
    </row>
    <row r="67" spans="1:4" x14ac:dyDescent="0.25">
      <c r="A67" t="s">
        <v>103</v>
      </c>
      <c r="B67" t="s">
        <v>28</v>
      </c>
      <c r="C67" s="114" t="s">
        <v>225</v>
      </c>
      <c r="D67" t="s">
        <v>150</v>
      </c>
    </row>
    <row r="68" spans="1:4" x14ac:dyDescent="0.25">
      <c r="A68" t="s">
        <v>94</v>
      </c>
      <c r="B68" t="s">
        <v>266</v>
      </c>
      <c r="C68" s="114" t="s">
        <v>271</v>
      </c>
      <c r="D68" t="s">
        <v>274</v>
      </c>
    </row>
    <row r="69" spans="1:4" x14ac:dyDescent="0.25">
      <c r="A69" t="s">
        <v>324</v>
      </c>
      <c r="B69" t="s">
        <v>330</v>
      </c>
      <c r="C69" s="114" t="s">
        <v>342</v>
      </c>
      <c r="D69" t="s">
        <v>345</v>
      </c>
    </row>
    <row r="70" spans="1:4" x14ac:dyDescent="0.25">
      <c r="A70" t="s">
        <v>325</v>
      </c>
      <c r="B70" t="s">
        <v>331</v>
      </c>
      <c r="C70" s="114" t="s">
        <v>341</v>
      </c>
      <c r="D70" t="s">
        <v>349</v>
      </c>
    </row>
    <row r="71" spans="1:4" x14ac:dyDescent="0.25">
      <c r="A71" t="s">
        <v>322</v>
      </c>
      <c r="B71" t="s">
        <v>332</v>
      </c>
      <c r="C71" s="114" t="s">
        <v>340</v>
      </c>
      <c r="D71" t="s">
        <v>347</v>
      </c>
    </row>
    <row r="72" spans="1:4" x14ac:dyDescent="0.25">
      <c r="A72" t="s">
        <v>321</v>
      </c>
      <c r="B72" t="s">
        <v>336</v>
      </c>
      <c r="C72" s="114" t="s">
        <v>337</v>
      </c>
      <c r="D72" t="s">
        <v>351</v>
      </c>
    </row>
    <row r="73" spans="1:4" x14ac:dyDescent="0.25">
      <c r="A73" t="s">
        <v>320</v>
      </c>
      <c r="B73" t="s">
        <v>335</v>
      </c>
      <c r="C73" s="114" t="s">
        <v>258</v>
      </c>
      <c r="D73" t="s">
        <v>339</v>
      </c>
    </row>
    <row r="74" spans="1:4" x14ac:dyDescent="0.25">
      <c r="A74" t="s">
        <v>95</v>
      </c>
      <c r="B74" t="s">
        <v>23</v>
      </c>
      <c r="C74" s="114" t="s">
        <v>221</v>
      </c>
      <c r="D74" t="s">
        <v>142</v>
      </c>
    </row>
    <row r="75" spans="1:4" x14ac:dyDescent="0.25">
      <c r="A75" t="s">
        <v>104</v>
      </c>
      <c r="B75" t="s">
        <v>32</v>
      </c>
      <c r="C75" s="114" t="s">
        <v>226</v>
      </c>
      <c r="D75" t="s">
        <v>151</v>
      </c>
    </row>
    <row r="76" spans="1:4" x14ac:dyDescent="0.25">
      <c r="A76" t="s">
        <v>105</v>
      </c>
      <c r="B76" t="s">
        <v>33</v>
      </c>
      <c r="C76" s="114" t="s">
        <v>227</v>
      </c>
      <c r="D76" t="s">
        <v>152</v>
      </c>
    </row>
    <row r="77" spans="1:4" x14ac:dyDescent="0.25">
      <c r="A77" t="s">
        <v>94</v>
      </c>
      <c r="B77" t="s">
        <v>266</v>
      </c>
      <c r="C77" s="114" t="s">
        <v>271</v>
      </c>
      <c r="D77" t="s">
        <v>274</v>
      </c>
    </row>
    <row r="78" spans="1:4" x14ac:dyDescent="0.25">
      <c r="A78" t="s">
        <v>324</v>
      </c>
      <c r="B78" t="s">
        <v>330</v>
      </c>
      <c r="C78" s="114" t="s">
        <v>342</v>
      </c>
      <c r="D78" t="s">
        <v>345</v>
      </c>
    </row>
    <row r="79" spans="1:4" x14ac:dyDescent="0.25">
      <c r="A79" t="s">
        <v>323</v>
      </c>
      <c r="B79" t="s">
        <v>331</v>
      </c>
      <c r="C79" s="114" t="s">
        <v>341</v>
      </c>
      <c r="D79" t="s">
        <v>349</v>
      </c>
    </row>
    <row r="80" spans="1:4" x14ac:dyDescent="0.25">
      <c r="A80" t="s">
        <v>322</v>
      </c>
      <c r="B80" t="s">
        <v>332</v>
      </c>
      <c r="C80" s="114" t="s">
        <v>340</v>
      </c>
      <c r="D80" t="s">
        <v>347</v>
      </c>
    </row>
    <row r="81" spans="1:4" x14ac:dyDescent="0.25">
      <c r="A81" t="s">
        <v>321</v>
      </c>
      <c r="B81" t="s">
        <v>336</v>
      </c>
      <c r="C81" s="114" t="s">
        <v>337</v>
      </c>
      <c r="D81" t="s">
        <v>351</v>
      </c>
    </row>
    <row r="82" spans="1:4" x14ac:dyDescent="0.25">
      <c r="A82" t="s">
        <v>320</v>
      </c>
      <c r="B82" t="s">
        <v>335</v>
      </c>
      <c r="C82" s="114" t="s">
        <v>338</v>
      </c>
      <c r="D82" t="s">
        <v>339</v>
      </c>
    </row>
    <row r="83" spans="1:4" x14ac:dyDescent="0.25">
      <c r="A83" t="s">
        <v>106</v>
      </c>
      <c r="B83" t="s">
        <v>34</v>
      </c>
      <c r="C83" s="114" t="s">
        <v>221</v>
      </c>
      <c r="D83" t="s">
        <v>153</v>
      </c>
    </row>
    <row r="84" spans="1:4" x14ac:dyDescent="0.25">
      <c r="A84" t="s">
        <v>107</v>
      </c>
      <c r="B84" t="s">
        <v>32</v>
      </c>
      <c r="C84" s="114" t="s">
        <v>226</v>
      </c>
      <c r="D84" t="s">
        <v>151</v>
      </c>
    </row>
    <row r="85" spans="1:4" x14ac:dyDescent="0.25">
      <c r="A85" t="s">
        <v>85</v>
      </c>
      <c r="B85" t="s">
        <v>54</v>
      </c>
      <c r="C85" s="114" t="s">
        <v>264</v>
      </c>
      <c r="D85" t="s">
        <v>54</v>
      </c>
    </row>
    <row r="86" spans="1:4" x14ac:dyDescent="0.25">
      <c r="A86" t="s">
        <v>108</v>
      </c>
      <c r="B86" t="s">
        <v>169</v>
      </c>
      <c r="C86" s="114" t="s">
        <v>228</v>
      </c>
      <c r="D86" t="s">
        <v>181</v>
      </c>
    </row>
    <row r="87" spans="1:4" x14ac:dyDescent="0.25">
      <c r="A87" t="s">
        <v>316</v>
      </c>
      <c r="B87" t="s">
        <v>317</v>
      </c>
      <c r="C87" s="114" t="s">
        <v>318</v>
      </c>
      <c r="D87" t="s">
        <v>319</v>
      </c>
    </row>
    <row r="88" spans="1:4" x14ac:dyDescent="0.25">
      <c r="A88" t="s">
        <v>109</v>
      </c>
      <c r="B88" t="s">
        <v>170</v>
      </c>
      <c r="C88" s="114" t="s">
        <v>229</v>
      </c>
      <c r="D88" t="s">
        <v>154</v>
      </c>
    </row>
    <row r="89" spans="1:4" x14ac:dyDescent="0.25">
      <c r="A89" t="s">
        <v>265</v>
      </c>
      <c r="B89" t="s">
        <v>257</v>
      </c>
      <c r="C89" s="114" t="s">
        <v>272</v>
      </c>
      <c r="D89" t="s">
        <v>273</v>
      </c>
    </row>
    <row r="90" spans="1:4" x14ac:dyDescent="0.25">
      <c r="A90" t="s">
        <v>312</v>
      </c>
      <c r="B90" t="s">
        <v>313</v>
      </c>
      <c r="C90" s="114" t="s">
        <v>314</v>
      </c>
      <c r="D90" t="s">
        <v>315</v>
      </c>
    </row>
    <row r="91" spans="1:4" x14ac:dyDescent="0.25">
      <c r="A91" t="s">
        <v>260</v>
      </c>
      <c r="B91" t="s">
        <v>261</v>
      </c>
      <c r="C91" t="s">
        <v>261</v>
      </c>
      <c r="D91" t="s">
        <v>261</v>
      </c>
    </row>
    <row r="92" spans="1:4" x14ac:dyDescent="0.25">
      <c r="A92" t="s">
        <v>110</v>
      </c>
      <c r="B92" t="s">
        <v>52</v>
      </c>
      <c r="C92" t="s">
        <v>255</v>
      </c>
      <c r="D92" t="s">
        <v>155</v>
      </c>
    </row>
    <row r="93" spans="1:4" x14ac:dyDescent="0.25">
      <c r="A93" t="s">
        <v>111</v>
      </c>
      <c r="B93" t="s">
        <v>51</v>
      </c>
      <c r="C93" t="s">
        <v>210</v>
      </c>
      <c r="D93" t="s">
        <v>156</v>
      </c>
    </row>
    <row r="94" spans="1:4" x14ac:dyDescent="0.25">
      <c r="A94" t="s">
        <v>356</v>
      </c>
      <c r="B94" t="s">
        <v>357</v>
      </c>
      <c r="C94" t="s">
        <v>358</v>
      </c>
      <c r="D94" t="s">
        <v>359</v>
      </c>
    </row>
    <row r="95" spans="1:4" x14ac:dyDescent="0.25">
      <c r="A95" t="s">
        <v>288</v>
      </c>
      <c r="B95" t="s">
        <v>288</v>
      </c>
      <c r="C95" t="s">
        <v>288</v>
      </c>
      <c r="D95" t="s">
        <v>288</v>
      </c>
    </row>
    <row r="96" spans="1:4" x14ac:dyDescent="0.25">
      <c r="A96" t="s">
        <v>46</v>
      </c>
      <c r="B96" t="s">
        <v>46</v>
      </c>
      <c r="C96" t="s">
        <v>46</v>
      </c>
      <c r="D96" t="s">
        <v>46</v>
      </c>
    </row>
    <row r="97" spans="1:4" x14ac:dyDescent="0.25">
      <c r="A97" t="s">
        <v>47</v>
      </c>
      <c r="B97" t="s">
        <v>47</v>
      </c>
      <c r="C97" t="s">
        <v>47</v>
      </c>
      <c r="D97" t="s">
        <v>47</v>
      </c>
    </row>
    <row r="98" spans="1:4" x14ac:dyDescent="0.25">
      <c r="A98" t="s">
        <v>354</v>
      </c>
      <c r="B98" t="s">
        <v>353</v>
      </c>
      <c r="C98" t="s">
        <v>352</v>
      </c>
      <c r="D98" t="s">
        <v>355</v>
      </c>
    </row>
    <row r="99" spans="1:4" x14ac:dyDescent="0.25">
      <c r="A99" t="s">
        <v>48</v>
      </c>
      <c r="B99" t="s">
        <v>48</v>
      </c>
      <c r="C99" t="s">
        <v>48</v>
      </c>
      <c r="D99" t="s">
        <v>48</v>
      </c>
    </row>
    <row r="100" spans="1:4" x14ac:dyDescent="0.25">
      <c r="A100" t="s">
        <v>49</v>
      </c>
      <c r="B100" t="s">
        <v>49</v>
      </c>
      <c r="C100" t="s">
        <v>49</v>
      </c>
      <c r="D100" t="s">
        <v>49</v>
      </c>
    </row>
    <row r="101" spans="1:4" x14ac:dyDescent="0.25">
      <c r="A101" t="s">
        <v>112</v>
      </c>
      <c r="B101" t="s">
        <v>50</v>
      </c>
      <c r="C101" t="s">
        <v>211</v>
      </c>
      <c r="D101" t="s">
        <v>157</v>
      </c>
    </row>
    <row r="102" spans="1:4" x14ac:dyDescent="0.25">
      <c r="A102" t="s">
        <v>113</v>
      </c>
      <c r="B102" t="s">
        <v>171</v>
      </c>
      <c r="C102" t="s">
        <v>212</v>
      </c>
      <c r="D102" t="s">
        <v>158</v>
      </c>
    </row>
    <row r="103" spans="1:4" x14ac:dyDescent="0.25">
      <c r="A103" t="s">
        <v>114</v>
      </c>
      <c r="B103" t="s">
        <v>61</v>
      </c>
      <c r="C103" s="114" t="s">
        <v>256</v>
      </c>
      <c r="D103" t="s">
        <v>159</v>
      </c>
    </row>
    <row r="104" spans="1:4" x14ac:dyDescent="0.25">
      <c r="A104" t="s">
        <v>115</v>
      </c>
      <c r="B104" t="s">
        <v>38</v>
      </c>
      <c r="C104" t="s">
        <v>207</v>
      </c>
      <c r="D104" t="s">
        <v>160</v>
      </c>
    </row>
    <row r="105" spans="1:4" x14ac:dyDescent="0.25">
      <c r="A105" t="s">
        <v>259</v>
      </c>
      <c r="B105" t="s">
        <v>172</v>
      </c>
      <c r="C105" t="s">
        <v>206</v>
      </c>
      <c r="D105" t="s">
        <v>297</v>
      </c>
    </row>
    <row r="106" spans="1:4" x14ac:dyDescent="0.25">
      <c r="A106" t="s">
        <v>39</v>
      </c>
      <c r="B106" t="s">
        <v>39</v>
      </c>
      <c r="C106" t="s">
        <v>39</v>
      </c>
      <c r="D106" t="s">
        <v>39</v>
      </c>
    </row>
    <row r="107" spans="1:4" x14ac:dyDescent="0.25">
      <c r="A107" t="s">
        <v>40</v>
      </c>
      <c r="B107" t="s">
        <v>40</v>
      </c>
      <c r="C107" t="s">
        <v>40</v>
      </c>
      <c r="D107" t="s">
        <v>40</v>
      </c>
    </row>
    <row r="108" spans="1:4" x14ac:dyDescent="0.25">
      <c r="A108" t="s">
        <v>84</v>
      </c>
      <c r="B108" t="s">
        <v>10</v>
      </c>
      <c r="C108" t="s">
        <v>208</v>
      </c>
      <c r="D108" t="s">
        <v>134</v>
      </c>
    </row>
    <row r="109" spans="1:4" x14ac:dyDescent="0.25">
      <c r="A109" t="s">
        <v>116</v>
      </c>
      <c r="B109" t="s">
        <v>55</v>
      </c>
      <c r="C109" t="s">
        <v>209</v>
      </c>
      <c r="D109" t="s">
        <v>161</v>
      </c>
    </row>
    <row r="110" spans="1:4" x14ac:dyDescent="0.25">
      <c r="A110" s="167" t="s">
        <v>233</v>
      </c>
      <c r="B110" s="167"/>
      <c r="C110" s="167"/>
      <c r="D110" s="167"/>
    </row>
    <row r="111" spans="1:4" x14ac:dyDescent="0.25">
      <c r="A111" t="s">
        <v>280</v>
      </c>
      <c r="B111" t="s">
        <v>281</v>
      </c>
      <c r="C111" s="168" t="s">
        <v>282</v>
      </c>
      <c r="D111" t="s">
        <v>283</v>
      </c>
    </row>
    <row r="112" spans="1:4" x14ac:dyDescent="0.25">
      <c r="A112" t="s">
        <v>267</v>
      </c>
      <c r="B112" t="s">
        <v>287</v>
      </c>
      <c r="C112" t="s">
        <v>309</v>
      </c>
      <c r="D112" t="s">
        <v>275</v>
      </c>
    </row>
    <row r="113" spans="1:5" x14ac:dyDescent="0.25">
      <c r="A113" t="s">
        <v>268</v>
      </c>
      <c r="B113" t="s">
        <v>284</v>
      </c>
      <c r="C113" t="s">
        <v>306</v>
      </c>
      <c r="D113" t="s">
        <v>276</v>
      </c>
    </row>
    <row r="114" spans="1:5" x14ac:dyDescent="0.25">
      <c r="A114" t="s">
        <v>270</v>
      </c>
      <c r="B114" t="s">
        <v>285</v>
      </c>
      <c r="C114" t="s">
        <v>307</v>
      </c>
      <c r="D114" t="s">
        <v>277</v>
      </c>
    </row>
    <row r="115" spans="1:5" x14ac:dyDescent="0.25">
      <c r="A115" t="s">
        <v>269</v>
      </c>
      <c r="B115" t="s">
        <v>286</v>
      </c>
      <c r="C115" t="s">
        <v>308</v>
      </c>
      <c r="D115" t="s">
        <v>278</v>
      </c>
    </row>
    <row r="116" spans="1:5" x14ac:dyDescent="0.25">
      <c r="A116" t="s">
        <v>302</v>
      </c>
      <c r="B116" t="s">
        <v>304</v>
      </c>
      <c r="C116" t="s">
        <v>310</v>
      </c>
      <c r="D116" t="s">
        <v>305</v>
      </c>
    </row>
    <row r="117" spans="1:5" x14ac:dyDescent="0.25">
      <c r="A117" t="s">
        <v>303</v>
      </c>
      <c r="B117" t="s">
        <v>303</v>
      </c>
      <c r="C117" t="s">
        <v>303</v>
      </c>
      <c r="D117" t="s">
        <v>303</v>
      </c>
    </row>
    <row r="118" spans="1:5" x14ac:dyDescent="0.25">
      <c r="A118" t="s">
        <v>311</v>
      </c>
      <c r="B118" t="s">
        <v>238</v>
      </c>
      <c r="C118" s="114" t="s">
        <v>239</v>
      </c>
      <c r="D118" t="s">
        <v>240</v>
      </c>
    </row>
    <row r="119" spans="1:5" x14ac:dyDescent="0.25">
      <c r="A119" s="167" t="s">
        <v>232</v>
      </c>
      <c r="B119" s="167"/>
      <c r="C119" s="167"/>
      <c r="D119" s="167"/>
      <c r="E119" s="167"/>
    </row>
    <row r="120" spans="1:5" x14ac:dyDescent="0.25">
      <c r="A120" t="s">
        <v>251</v>
      </c>
      <c r="B120" s="171" t="s">
        <v>250</v>
      </c>
      <c r="C120" t="s">
        <v>279</v>
      </c>
      <c r="D120" t="s">
        <v>252</v>
      </c>
      <c r="E120" s="167" t="str">
        <f>IF(desc!$B$1=1,desc!A120,IF(desc!$B$1=2,desc!$B120,IF(desc!$B$1=3,desc!C120,desc!D120)))</f>
        <v>Numero di clienti con abbonamento Internet                                  ripartiti secondo il tipo di collegamento</v>
      </c>
    </row>
    <row r="121" spans="1:5" x14ac:dyDescent="0.25">
      <c r="A121" t="s">
        <v>241</v>
      </c>
      <c r="B121" t="s">
        <v>247</v>
      </c>
      <c r="C121" t="s">
        <v>248</v>
      </c>
      <c r="D121" t="s">
        <v>249</v>
      </c>
      <c r="E121" s="167" t="str">
        <f>IF(desc!$B$1=1,desc!A121,IF(desc!$B$1=2,desc!$B121,IF(desc!$B$1=3,desc!C121,desc!D121)))</f>
        <v>ISDN o PSTN</v>
      </c>
    </row>
    <row r="122" spans="1:5" x14ac:dyDescent="0.25">
      <c r="A122" t="s">
        <v>263</v>
      </c>
      <c r="B122" t="s">
        <v>244</v>
      </c>
      <c r="C122" t="s">
        <v>245</v>
      </c>
      <c r="D122" t="s">
        <v>246</v>
      </c>
      <c r="E122" s="167" t="str">
        <f>IF(desc!$B$1=1,desc!A122,IF(desc!$B$1=2,desc!$B122,IF(desc!$B$1=3,desc!C122,desc!D122)))</f>
        <v>Cavo</v>
      </c>
    </row>
    <row r="123" spans="1:5" x14ac:dyDescent="0.25">
      <c r="A123" t="s">
        <v>242</v>
      </c>
      <c r="B123" t="s">
        <v>242</v>
      </c>
      <c r="C123" t="s">
        <v>242</v>
      </c>
      <c r="D123" t="s">
        <v>242</v>
      </c>
      <c r="E123" s="167" t="str">
        <f>IF(desc!$B$1=1,desc!A123,IF(desc!$B$1=2,desc!$B123,IF(desc!$B$1=3,desc!C123,desc!D123)))</f>
        <v>DSL</v>
      </c>
    </row>
    <row r="124" spans="1:5" x14ac:dyDescent="0.25">
      <c r="A124" t="s">
        <v>80</v>
      </c>
      <c r="B124" t="s">
        <v>6</v>
      </c>
      <c r="C124" t="s">
        <v>194</v>
      </c>
      <c r="D124" t="s">
        <v>130</v>
      </c>
      <c r="E124" s="167" t="str">
        <f>IF(desc!$B$1=1,desc!A124,IF(desc!$B$1=2,desc!$B124,IF(desc!$B$1=3,desc!C124,desc!D124)))</f>
        <v>Fibra ottica</v>
      </c>
    </row>
    <row r="125" spans="1:5" x14ac:dyDescent="0.25">
      <c r="A125" t="s">
        <v>112</v>
      </c>
      <c r="B125" t="s">
        <v>50</v>
      </c>
      <c r="C125" t="s">
        <v>211</v>
      </c>
      <c r="D125" t="s">
        <v>243</v>
      </c>
      <c r="E125" s="167" t="str">
        <f>IF(desc!$B$1=1,desc!A125,IF(desc!$B$1=2,desc!$B125,IF(desc!$B$1=3,desc!C125,desc!D125)))</f>
        <v>Altri</v>
      </c>
    </row>
    <row r="126" spans="1:5" x14ac:dyDescent="0.25">
      <c r="A126" t="s">
        <v>234</v>
      </c>
      <c r="B126" t="s">
        <v>235</v>
      </c>
      <c r="C126" t="s">
        <v>236</v>
      </c>
      <c r="D126" t="s">
        <v>237</v>
      </c>
      <c r="E126" s="167" t="str">
        <f>IF(desc!$B$1=1,desc!A126,IF(desc!$B$1=2,desc!$B126,IF(desc!$B$1=3,desc!C126,desc!D126)))</f>
        <v>In migliaia</v>
      </c>
    </row>
    <row r="127" spans="1:5" x14ac:dyDescent="0.25">
      <c r="A127" s="171"/>
      <c r="B127" s="171"/>
      <c r="C127" s="171"/>
      <c r="D127" s="171"/>
      <c r="E127" s="172"/>
    </row>
    <row r="128" spans="1:5" x14ac:dyDescent="0.25">
      <c r="E128" s="173"/>
    </row>
    <row r="129" spans="5:5" x14ac:dyDescent="0.25">
      <c r="E129" s="172"/>
    </row>
    <row r="130" spans="5:5" x14ac:dyDescent="0.25">
      <c r="E130" s="172"/>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3</vt:i4>
      </vt:variant>
      <vt:variant>
        <vt:lpstr>Benannte Bereiche</vt:lpstr>
      </vt:variant>
      <vt:variant>
        <vt:i4>1</vt:i4>
      </vt:variant>
    </vt:vector>
  </HeadingPairs>
  <TitlesOfParts>
    <vt:vector size="12" baseType="lpstr">
      <vt:lpstr>Intro</vt:lpstr>
      <vt:lpstr>text_SF7</vt:lpstr>
      <vt:lpstr>Tab_SF7</vt:lpstr>
      <vt:lpstr>Tab_SF7 masqué</vt:lpstr>
      <vt:lpstr>Tab_SF8</vt:lpstr>
      <vt:lpstr>Tab_SF8 masqué</vt:lpstr>
      <vt:lpstr>Tab_SF8PM</vt:lpstr>
      <vt:lpstr>Tab_SF6</vt:lpstr>
      <vt:lpstr>GraphSF7</vt:lpstr>
      <vt:lpstr>GraphSF8</vt:lpstr>
      <vt:lpstr>GraphSF8PM</vt:lpstr>
      <vt:lpstr>'Tab_SF8 masqué'!_GoBack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2020-03-17T09:02:37Z</dcterms:modified>
</cp:coreProperties>
</file>