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R:\Prod\Telcostat_dat\04_Analyse_des_données\03_Résultats\2024\allemand\"/>
    </mc:Choice>
  </mc:AlternateContent>
  <xr:revisionPtr revIDLastSave="0" documentId="8_{1A620A3D-797E-406A-9A8C-32CBE0B3C6F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Intro" sheetId="1" r:id="rId1"/>
    <sheet name="Tab_SG1" sheetId="2" r:id="rId2"/>
    <sheet name="desc" sheetId="6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2" l="1"/>
  <c r="A27" i="2"/>
  <c r="A28" i="2"/>
  <c r="U23" i="2"/>
  <c r="U21" i="2"/>
  <c r="U19" i="2"/>
  <c r="U18" i="2"/>
  <c r="U17" i="2"/>
  <c r="U15" i="2"/>
  <c r="U14" i="2"/>
  <c r="U13" i="2"/>
  <c r="U11" i="2"/>
  <c r="U9" i="2"/>
  <c r="U8" i="2"/>
  <c r="U7" i="2"/>
  <c r="U5" i="2"/>
  <c r="A26" i="2"/>
  <c r="A21" i="2"/>
  <c r="A20" i="2"/>
  <c r="A19" i="2"/>
  <c r="A18" i="2"/>
  <c r="A17" i="2"/>
  <c r="A16" i="2"/>
  <c r="A15" i="2"/>
  <c r="A14" i="2"/>
  <c r="A13" i="2"/>
  <c r="A12" i="2"/>
  <c r="A24" i="2" l="1"/>
  <c r="A25" i="2" l="1"/>
  <c r="A23" i="2"/>
  <c r="A22" i="2" l="1"/>
  <c r="A10" i="2"/>
  <c r="A11" i="2"/>
  <c r="A5" i="2"/>
  <c r="A3" i="2"/>
  <c r="A2" i="2"/>
  <c r="A1" i="2"/>
  <c r="A9" i="2" l="1"/>
  <c r="A8" i="2"/>
  <c r="A7" i="2"/>
  <c r="A6" i="2"/>
  <c r="D15" i="1"/>
  <c r="B13" i="1"/>
</calcChain>
</file>

<file path=xl/sharedStrings.xml><?xml version="1.0" encoding="utf-8"?>
<sst xmlns="http://schemas.openxmlformats.org/spreadsheetml/2006/main" count="230" uniqueCount="170">
  <si>
    <t>Wählen Sie bitte Ihre Sprache</t>
  </si>
  <si>
    <t>Choisissez votre langue s.v.p.</t>
  </si>
  <si>
    <t>Selezionare la vostra lingua p.f.</t>
  </si>
  <si>
    <t>Please choose your language</t>
  </si>
  <si>
    <t>Language</t>
  </si>
  <si>
    <t>Deutsch</t>
  </si>
  <si>
    <t>Français</t>
  </si>
  <si>
    <t>Italiano</t>
  </si>
  <si>
    <t>English</t>
  </si>
  <si>
    <t>D</t>
  </si>
  <si>
    <t>F</t>
  </si>
  <si>
    <t>I</t>
  </si>
  <si>
    <t>E</t>
  </si>
  <si>
    <t>Notes:</t>
  </si>
  <si>
    <t>Les services groupés</t>
  </si>
  <si>
    <t>Une offre groupée donne à l'usager la possibilité d’utiliser plusieurs services contre le paiement d’un prix de base forfaitaire.</t>
  </si>
  <si>
    <t>Offres de services groupés destinés à des usagers finaux</t>
  </si>
  <si>
    <t>Double play sur réseau fixe</t>
  </si>
  <si>
    <t>Triple play sur réseau fixe</t>
  </si>
  <si>
    <t>Téléphonie fixe + Téléphonie mobile</t>
  </si>
  <si>
    <t>Autres offres</t>
  </si>
  <si>
    <t>Nombre de contrats pour d’autres offres</t>
  </si>
  <si>
    <t>Téléphonie mobile + Internet large bande</t>
  </si>
  <si>
    <t>Téléphonie fixe + Internet large bande fixe + télévision fixe + téléphonie mobile + Internet large bande mobile</t>
  </si>
  <si>
    <t>Dienstpakete</t>
  </si>
  <si>
    <t>Dienstpakete für Endnutzer/innen</t>
  </si>
  <si>
    <t>In diesem Teil werden die Dienste erhoben, die als Paket oder "Bundle" verkauft werden. Dabei können die Kunden mehrere Dienste gegen Bezahlung einer pauschalen Basisgebühr nutzen.</t>
  </si>
  <si>
    <t>Anzahl Verträge nach Art des Angebots am 31.12.</t>
  </si>
  <si>
    <t>Double Play auf Festnetz</t>
  </si>
  <si>
    <t>Triple Play auf Festnetz</t>
  </si>
  <si>
    <t>Festnetztelefonie + Breitbandinternet</t>
  </si>
  <si>
    <t>Breitbandinternet + Fernsehen</t>
  </si>
  <si>
    <t>Festnetztelefonie + Fernsehen</t>
  </si>
  <si>
    <t>Festnetztelefonie + Breitbandinternet + Fernsehen</t>
  </si>
  <si>
    <t>Festnetztelefonie + Mobiltelefonie</t>
  </si>
  <si>
    <t>Mobiltelefonie + Breitbandinternet</t>
  </si>
  <si>
    <t>Festnetztelefonie + Festnetz-Breitbandinternet + Festnetzfernsehen + Mobiletelefonie + mobiles Breitbandinternet</t>
  </si>
  <si>
    <t>Andere Angebote</t>
  </si>
  <si>
    <t>Anzahl Verträge für andere Angebote</t>
  </si>
  <si>
    <t>Servizi combinati</t>
  </si>
  <si>
    <t>Offerte di servizi combinati destinate a utenti finali</t>
  </si>
  <si>
    <t>Tabella SG-1: Servizi combinati</t>
  </si>
  <si>
    <t>Un'offerta combinata permette all'utente di utilizzare diversi servizi pagando un prezzo di base forfettario.</t>
  </si>
  <si>
    <t>Numero di contratti in funzione del tipo d'offerta al 31.12</t>
  </si>
  <si>
    <t>Double play su rete fissa</t>
  </si>
  <si>
    <t>Triple play su rete fissa</t>
  </si>
  <si>
    <t>Telefonia fissa + Internet a banda larga</t>
  </si>
  <si>
    <t>Internet a banda larga + televisione</t>
  </si>
  <si>
    <t>Telefonia fissa + televisione</t>
  </si>
  <si>
    <t>Telefonia fissa + Internet a banda larga + televisione</t>
  </si>
  <si>
    <t>Telefonia fissa + telefonia mobile</t>
  </si>
  <si>
    <t>Telefonia mobile + Internet a banda larga</t>
  </si>
  <si>
    <t>Telefonia fissa + Internet a banda larga fissa + televisione + telefonia mobile + Internet a banda larga mobile</t>
  </si>
  <si>
    <t>Altre offerte</t>
  </si>
  <si>
    <t>Numero di contratti per altre offerte</t>
  </si>
  <si>
    <t>a) Informazione non rilevata prima della statistica 2010.</t>
  </si>
  <si>
    <t>b) Informazione non rilevata prima della statistica 2014.</t>
  </si>
  <si>
    <t>Bundled services</t>
  </si>
  <si>
    <t xml:space="preserve">Table SG-1: Bundled services </t>
  </si>
  <si>
    <t>Offers of bundled services intended for end users</t>
  </si>
  <si>
    <t>A bundled offering gives the user the possibility of using several services for payment of a basic lump-sum price.</t>
  </si>
  <si>
    <t>Number of contracts according to the type of offering as of 31.12</t>
  </si>
  <si>
    <t>Double play on fixed networks</t>
  </si>
  <si>
    <t>Fixed telephony + broadband internet</t>
  </si>
  <si>
    <t>Triple play on fixed networks</t>
  </si>
  <si>
    <t>Broadband internet + television</t>
  </si>
  <si>
    <t>Fixed telephony + television</t>
  </si>
  <si>
    <t>Fixed telephony + broadband internet + television</t>
  </si>
  <si>
    <t>Fixed telephony + mobile telephony</t>
  </si>
  <si>
    <t>Mobile telephony + broadband internet</t>
  </si>
  <si>
    <t>Fixed telephony + fixed broadband internet + television + mobile telephony + mobile broadband internet</t>
  </si>
  <si>
    <t>Other offerings</t>
  </si>
  <si>
    <t>Number of contracts for other offerings</t>
  </si>
  <si>
    <t>Note:</t>
  </si>
  <si>
    <t>a) This information was not collected before the 2010 statistics.</t>
  </si>
  <si>
    <t>b) This information was not collected before the 2014 statistics.</t>
  </si>
  <si>
    <t>1. Dienstpakete (SG-1)</t>
  </si>
  <si>
    <t>1. Les services groupés (SG-1)</t>
  </si>
  <si>
    <t>1. Servizi combinati</t>
  </si>
  <si>
    <t>1. Bundled services (SG-1)</t>
  </si>
  <si>
    <t>Tabelle SG-1: Dienstpakete</t>
  </si>
  <si>
    <t>Bemerkung:</t>
  </si>
  <si>
    <t>Hinweise:</t>
  </si>
  <si>
    <t>Téléphonie fixe + Internet large bande fixe + téléphonie mobile + Internet large bande mobile</t>
  </si>
  <si>
    <t>c) Diese Information wurde vor 2018 nicht erfasst.</t>
  </si>
  <si>
    <t>b) Diese Information wurde vor 2014 nicht erfasst.</t>
  </si>
  <si>
    <t>a) Diese Information wurde vor 2010 nicht erfasst.</t>
  </si>
  <si>
    <t>c) Cette information n'était pas collectée avant 2018.</t>
  </si>
  <si>
    <t xml:space="preserve">c) Informazione non rilevata prima del 2018. </t>
  </si>
  <si>
    <t>c) This information was not collected before 2018.</t>
  </si>
  <si>
    <t>Utili indicazioni:</t>
  </si>
  <si>
    <t>Nota bene:</t>
  </si>
  <si>
    <t>Festnetztelefonie + Festnetz-Breitbandinternet + Mobiletelefonie + mobiles Breitbandinternet</t>
  </si>
  <si>
    <t>Telefonia fissa + Internet a banda larga fissa + telefonia mobile + Internet a banda larga mobile</t>
  </si>
  <si>
    <t>Fixed telephony + fixed broadband internet + mobile telephony + mobile broadband internet</t>
  </si>
  <si>
    <t>Triple play sur réseaux fixe et mobile</t>
  </si>
  <si>
    <t>Double play sur réseaux fixe et mobile</t>
  </si>
  <si>
    <t>Quadruple play sur réseaux fixe et mobile</t>
  </si>
  <si>
    <t>Double Play auf Fest- und Mobilfunknetz</t>
  </si>
  <si>
    <t>Festnetztelefonie + Mobilfunktelefonie und/oder mobile Daten</t>
  </si>
  <si>
    <t>Mobilfunktelefonie und/oder mobile Daten + Festnetz-Breitbandinternet</t>
  </si>
  <si>
    <t>Fernsehen + Mobilfunktelefonie und/oder mobile Daten</t>
  </si>
  <si>
    <t>Triple Play auf Fest- und Mobilfunknetz</t>
  </si>
  <si>
    <t>Anzahl Verträge für Pakete mit Festnetztelefonie + Festnetz-Breitbandinternet + Mobilfunktelefonie und/oder mobile Daten</t>
  </si>
  <si>
    <t>Anzahl Verträge für Pakete mit Festnetz-Breitbandinternet + Fernsehen + Mobilfunktelefonie und/oder mobile Daten</t>
  </si>
  <si>
    <t>Anzahl Verträge für Pakete mit Festnetztelefonie + Fernsehen + Mobilfunktelefonie und/oder mobile Daten</t>
  </si>
  <si>
    <t>Quadruple Play auf Fest- und Mobilfunknetz</t>
  </si>
  <si>
    <t>Double play su rete fissa e mobile</t>
  </si>
  <si>
    <t>Telefonia e/o dati mobili + Internet a banda larga fissa</t>
  </si>
  <si>
    <t>Internet a banda larga fissa + televisione + telefonia e/o dati mobili</t>
  </si>
  <si>
    <t>Telefonia fissa + telefonia e/o dati mobili</t>
  </si>
  <si>
    <t>Televisione + telefonia e/o dati mobili</t>
  </si>
  <si>
    <t>Telefonia fissa + Internet a banda larga fissa + telefonia e/o dati mobili</t>
  </si>
  <si>
    <t>Triple play su rete fissa e mobile</t>
  </si>
  <si>
    <t>Quadruple play su rete fissa e mobile</t>
  </si>
  <si>
    <t>Telefonia fissa + Internet a banda larga fissa + televisione + telefonia e/o dati mobili</t>
  </si>
  <si>
    <t>Double play on fixed and mobile networks</t>
  </si>
  <si>
    <t>Television + mobile telephony and/or data</t>
  </si>
  <si>
    <t>Fixed telephony + mobile telephony and/or data</t>
  </si>
  <si>
    <t>Mobile telephony and/or data + fixed broadband Internet</t>
  </si>
  <si>
    <t>Triple play on fixed and mobile networks</t>
  </si>
  <si>
    <t>Fixed telephony + fixed broadband Internet + mobile telephony and/or data</t>
  </si>
  <si>
    <t>Fixed broadband internet + television + mobile telephony and/or data</t>
  </si>
  <si>
    <t>Quadruple play on fixed and mobile networks</t>
  </si>
  <si>
    <t>Fixed telephony + fixed broadband internet + television + mobile telephony and/or data</t>
  </si>
  <si>
    <t>d) Diese Information wurde vor 2019 nicht erfasst.</t>
  </si>
  <si>
    <t>d) Cette information n'était pas collectée avant 2019.</t>
  </si>
  <si>
    <t xml:space="preserve">d) Informazione non rilevata prima del 2019. </t>
  </si>
  <si>
    <t>d) This information was not collected before 2019.</t>
  </si>
  <si>
    <t>Telefonia fissa + televisione + telefonia e/o dati mobili</t>
  </si>
  <si>
    <t>Fixed telephony + Television + mobile telephony and/or data</t>
  </si>
  <si>
    <t>Nombre de contrats selon le type d'offre au 31.12.</t>
  </si>
  <si>
    <t>Téléphonie fixe + internet large bande</t>
  </si>
  <si>
    <t>Internet large bande + télévision</t>
  </si>
  <si>
    <t>Téléphonie fixe + télévision</t>
  </si>
  <si>
    <t>Téléphonie fixe + internet large bande + télévision</t>
  </si>
  <si>
    <t>Téléphonie fixe + téléphonie et/ou données mobiles</t>
  </si>
  <si>
    <t>Téléphonie et/ou données mobiles + internet large bande fixe</t>
  </si>
  <si>
    <t>Télévision + téléphonie et/ou données mobiles</t>
  </si>
  <si>
    <t>Téléphonie fixe + internet large bande fixe + téléphonie et/ou données mobiles</t>
  </si>
  <si>
    <t>Internet large bande fixe + télévision + téléphonie et/ou données mobiles</t>
  </si>
  <si>
    <t>Téléphonie fixe + télévision + téléphonie et/ou données mobiles</t>
  </si>
  <si>
    <t>Téléphonie fixe+ internet large bande fixe + télévision + téléphonie et/ou données mobiles</t>
  </si>
  <si>
    <t>Notes :</t>
  </si>
  <si>
    <t>a) Cette information n'était pas collectée avant la statistique 2010.</t>
  </si>
  <si>
    <t>b) Cette information n'était pas collectée avant la statistique 2014.</t>
  </si>
  <si>
    <t>Remarque :</t>
  </si>
  <si>
    <t>Tableau SG-1 : Services groupés</t>
  </si>
  <si>
    <t>Les services annoncés dans cette partie ont déjà été annoncés, en un premier temps, dans les parties concernées. Par exemple : Les abonnés à la téléphonie fixe contenus dans le tableau SG-1 sont déjà dans le tableau SF1A.</t>
  </si>
  <si>
    <t>Die in diesem Teil erfassten Dienste wurden zunächst bereits in den betreffenden Kapiteln erfasst. Beispiel: Die in Tabelle SG-1 enthaltenen Festnetzkunden sind bereits in Tabelle SF1A enthalten.</t>
  </si>
  <si>
    <t>I servizi indicati in questa sezione sono già stati trattati nelle relative sezioni. Ad esempio: gli abbonati alla telefonia fissa contenuti nella tabella SG-1 sono già considerati nella tabella SF1A.</t>
  </si>
  <si>
    <t>The services mentioned in this section have already been mentioned, initially, in the relevant sections. For example: the fixed telephony subscribers included in table SG-1 are already included in table SF1A.</t>
  </si>
  <si>
    <t>…</t>
  </si>
  <si>
    <t>... Zahl unbekannt (nicht erhoben).</t>
  </si>
  <si>
    <t>... Chiffre inconnu (non relevé).</t>
  </si>
  <si>
    <t>... Dato non noto (non rilevato).</t>
  </si>
  <si>
    <t>... Unknown (not been gathered).</t>
  </si>
  <si>
    <t>Ver. 22-23</t>
  </si>
  <si>
    <t>Var. 22-23</t>
  </si>
  <si>
    <t>Quelle: BAKOM - Fernmeldestatistik</t>
  </si>
  <si>
    <t>Source: OFCOM - Statistique sur les télécommunications</t>
  </si>
  <si>
    <t>Fonte: UFCOM - Statistica sulle telecomunicazioni</t>
  </si>
  <si>
    <t>Source: OFCOM - Telecommunications statistics</t>
  </si>
  <si>
    <t>Auskünfte: Bundesamt für Kommunikation, Sektion Ökonomie und Statistik, Telecomstatistics@bakom.admin.ch, 058 460 55 88</t>
  </si>
  <si>
    <t>Renseignements: Office fédéral de la communication, Section Économie et statistiques, Telecomstatistics@bakom.admin.ch, 058 460 55 88</t>
  </si>
  <si>
    <t>Informazioni: Ufficio federale delle comunicazioni, Sezione Economia e Statistica, Telecomstatistics@bakom.admin.ch, 058 460 55 88</t>
  </si>
  <si>
    <t>Information: Federal Office of Communications, Economics and Statistics Section, Telecomstatistics@bakom.admin.ch, 058 460 55 88</t>
  </si>
  <si>
    <t>© BAKOM 2025</t>
  </si>
  <si>
    <t>© OFCOM 2025</t>
  </si>
  <si>
    <t>© UFCOM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</si>
</sst>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_ * #,##0_ ;_ * \-#,##0_ ;_ * &quot;-&quot;??_ ;_ @_ "/>
  </numFmts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  <font>
      <b/>
      <sz val="11"/>
      <name val="Arial"/>
      <family val="2"/>
    </font>
    <font>
      <b/>
      <sz val="14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auto="1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9.9917600024414813E-2"/>
      </left>
      <right style="thin">
        <color theme="0" tint="-0.14996795556505021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 style="thin">
        <color theme="0" tint="-0.14996795556505021"/>
      </right>
      <top style="thin">
        <color theme="2" tint="-9.9917600024414813E-2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164" fontId="1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/>
    <xf numFmtId="0" fontId="7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wrapText="1" shrinkToFi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wrapText="1" shrinkToFit="1"/>
      <protection locked="0"/>
    </xf>
    <xf numFmtId="0" fontId="0" fillId="0" borderId="2" xfId="0" applyBorder="1" applyProtection="1">
      <protection locked="0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 shrinkToFi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left" vertical="center" wrapText="1" indent="1"/>
      <protection hidden="1"/>
    </xf>
    <xf numFmtId="0" fontId="6" fillId="0" borderId="6" xfId="0" applyFont="1" applyBorder="1" applyAlignment="1" applyProtection="1">
      <alignment vertical="center" wrapText="1"/>
      <protection hidden="1"/>
    </xf>
    <xf numFmtId="0" fontId="13" fillId="0" borderId="7" xfId="0" applyFont="1" applyBorder="1" applyAlignment="1" applyProtection="1">
      <alignment horizontal="left" vertical="center" wrapText="1" indent="1"/>
      <protection hidden="1"/>
    </xf>
    <xf numFmtId="0" fontId="14" fillId="0" borderId="0" xfId="0" applyFont="1" applyProtection="1"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 wrapText="1"/>
      <protection hidden="1"/>
    </xf>
    <xf numFmtId="166" fontId="0" fillId="0" borderId="0" xfId="0" applyNumberFormat="1" applyProtection="1">
      <protection locked="0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center" wrapText="1"/>
      <protection hidden="1"/>
    </xf>
    <xf numFmtId="3" fontId="2" fillId="0" borderId="5" xfId="0" applyNumberFormat="1" applyFont="1" applyBorder="1" applyProtection="1">
      <protection locked="0"/>
    </xf>
    <xf numFmtId="3" fontId="2" fillId="0" borderId="5" xfId="2" applyNumberFormat="1" applyFont="1" applyFill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2" fillId="0" borderId="8" xfId="2" applyNumberFormat="1" applyFont="1" applyFill="1" applyBorder="1" applyProtection="1">
      <protection locked="0"/>
    </xf>
    <xf numFmtId="166" fontId="0" fillId="0" borderId="0" xfId="0" applyNumberFormat="1" applyAlignment="1" applyProtection="1">
      <alignment vertical="center"/>
      <protection locked="0"/>
    </xf>
    <xf numFmtId="3" fontId="2" fillId="0" borderId="5" xfId="0" applyNumberFormat="1" applyFont="1" applyBorder="1" applyAlignment="1" applyProtection="1">
      <alignment horizontal="right"/>
      <protection locked="0"/>
    </xf>
    <xf numFmtId="3" fontId="2" fillId="0" borderId="5" xfId="2" applyNumberFormat="1" applyFont="1" applyFill="1" applyBorder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9" fontId="0" fillId="0" borderId="0" xfId="0" quotePrefix="1" applyNumberFormat="1"/>
    <xf numFmtId="165" fontId="0" fillId="0" borderId="4" xfId="0" applyNumberFormat="1" applyBorder="1" applyAlignment="1" applyProtection="1">
      <alignment horizontal="center" vertical="center"/>
      <protection locked="0"/>
    </xf>
    <xf numFmtId="49" fontId="17" fillId="0" borderId="0" xfId="0" applyNumberFormat="1" applyFont="1"/>
    <xf numFmtId="0" fontId="17" fillId="0" borderId="0" xfId="0" applyFont="1"/>
    <xf numFmtId="165" fontId="0" fillId="0" borderId="4" xfId="0" applyNumberFormat="1" applyBorder="1" applyAlignment="1">
      <alignment horizontal="center" vertical="center"/>
    </xf>
    <xf numFmtId="3" fontId="2" fillId="0" borderId="10" xfId="2" applyNumberFormat="1" applyFont="1" applyFill="1" applyBorder="1" applyProtection="1">
      <protection locked="0"/>
    </xf>
    <xf numFmtId="166" fontId="2" fillId="0" borderId="10" xfId="2" applyNumberFormat="1" applyFont="1" applyFill="1" applyBorder="1" applyProtection="1">
      <protection locked="0"/>
    </xf>
    <xf numFmtId="166" fontId="2" fillId="0" borderId="10" xfId="2" applyNumberFormat="1" applyFont="1" applyFill="1" applyBorder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3" fontId="2" fillId="0" borderId="11" xfId="2" applyNumberFormat="1" applyFont="1" applyFill="1" applyBorder="1" applyProtection="1">
      <protection locked="0"/>
    </xf>
    <xf numFmtId="166" fontId="2" fillId="0" borderId="11" xfId="2" applyNumberFormat="1" applyFont="1" applyFill="1" applyBorder="1" applyProtection="1">
      <protection locked="0"/>
    </xf>
    <xf numFmtId="166" fontId="2" fillId="0" borderId="11" xfId="2" applyNumberFormat="1" applyFont="1" applyFill="1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166" fontId="2" fillId="0" borderId="12" xfId="2" applyNumberFormat="1" applyFont="1" applyFill="1" applyBorder="1" applyProtection="1">
      <protection locked="0"/>
    </xf>
    <xf numFmtId="3" fontId="0" fillId="0" borderId="10" xfId="0" applyNumberFormat="1" applyBorder="1" applyProtection="1">
      <protection locked="0"/>
    </xf>
    <xf numFmtId="165" fontId="0" fillId="0" borderId="9" xfId="0" applyNumberForma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3" fontId="0" fillId="0" borderId="14" xfId="0" applyNumberFormat="1" applyBorder="1" applyProtection="1"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3" fontId="2" fillId="0" borderId="16" xfId="2" applyNumberFormat="1" applyFont="1" applyFill="1" applyBorder="1" applyProtection="1">
      <protection locked="0"/>
    </xf>
    <xf numFmtId="166" fontId="2" fillId="0" borderId="16" xfId="2" applyNumberFormat="1" applyFont="1" applyFill="1" applyBorder="1" applyProtection="1">
      <protection locked="0"/>
    </xf>
    <xf numFmtId="166" fontId="2" fillId="0" borderId="16" xfId="2" applyNumberFormat="1" applyFont="1" applyFill="1" applyBorder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3" fontId="0" fillId="0" borderId="16" xfId="0" applyNumberFormat="1" applyBorder="1" applyProtection="1">
      <protection locked="0"/>
    </xf>
    <xf numFmtId="3" fontId="0" fillId="0" borderId="17" xfId="0" applyNumberFormat="1" applyBorder="1" applyProtection="1"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3" fontId="2" fillId="0" borderId="19" xfId="2" applyNumberFormat="1" applyFont="1" applyFill="1" applyBorder="1" applyProtection="1">
      <protection locked="0"/>
    </xf>
    <xf numFmtId="166" fontId="2" fillId="0" borderId="19" xfId="2" applyNumberFormat="1" applyFont="1" applyFill="1" applyBorder="1" applyProtection="1">
      <protection locked="0"/>
    </xf>
    <xf numFmtId="166" fontId="2" fillId="0" borderId="19" xfId="2" applyNumberFormat="1" applyFont="1" applyFill="1" applyBorder="1" applyAlignment="1" applyProtection="1">
      <alignment horizontal="right"/>
      <protection locked="0"/>
    </xf>
    <xf numFmtId="0" fontId="0" fillId="0" borderId="19" xfId="0" applyBorder="1" applyProtection="1">
      <protection locked="0"/>
    </xf>
    <xf numFmtId="3" fontId="0" fillId="0" borderId="19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0" fontId="0" fillId="0" borderId="6" xfId="0" applyBorder="1" applyAlignment="1" applyProtection="1">
      <alignment horizontal="left" vertical="center" wrapText="1"/>
      <protection hidden="1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166" fontId="2" fillId="0" borderId="11" xfId="2" applyNumberFormat="1" applyFont="1" applyFill="1" applyBorder="1" applyAlignment="1" applyProtection="1">
      <alignment vertical="center"/>
      <protection locked="0"/>
    </xf>
    <xf numFmtId="3" fontId="0" fillId="0" borderId="16" xfId="0" applyNumberFormat="1" applyBorder="1" applyAlignment="1" applyProtection="1">
      <alignment vertical="center"/>
      <protection locked="0"/>
    </xf>
    <xf numFmtId="3" fontId="0" fillId="0" borderId="19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3" fontId="2" fillId="0" borderId="5" xfId="2" applyNumberFormat="1" applyFont="1" applyFill="1" applyBorder="1" applyAlignment="1" applyProtection="1">
      <alignment horizontal="right" vertical="center"/>
      <protection locked="0"/>
    </xf>
    <xf numFmtId="166" fontId="2" fillId="0" borderId="11" xfId="2" applyNumberFormat="1" applyFont="1" applyFill="1" applyBorder="1" applyAlignment="1" applyProtection="1">
      <alignment horizontal="right" vertical="center"/>
      <protection locked="0"/>
    </xf>
    <xf numFmtId="166" fontId="2" fillId="0" borderId="16" xfId="2" applyNumberFormat="1" applyFont="1" applyFill="1" applyBorder="1" applyAlignment="1" applyProtection="1">
      <alignment horizontal="right" vertical="center"/>
      <protection locked="0"/>
    </xf>
    <xf numFmtId="166" fontId="2" fillId="0" borderId="19" xfId="2" applyNumberFormat="1" applyFont="1" applyFill="1" applyBorder="1" applyAlignment="1" applyProtection="1">
      <alignment horizontal="right" vertical="center"/>
      <protection locked="0"/>
    </xf>
    <xf numFmtId="166" fontId="2" fillId="0" borderId="10" xfId="2" applyNumberFormat="1" applyFont="1" applyFill="1" applyBorder="1" applyAlignment="1" applyProtection="1">
      <alignment horizontal="right" vertical="center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3" fontId="2" fillId="0" borderId="22" xfId="2" applyNumberFormat="1" applyFont="1" applyFill="1" applyBorder="1" applyProtection="1">
      <protection locked="0"/>
    </xf>
    <xf numFmtId="166" fontId="2" fillId="0" borderId="22" xfId="2" applyNumberFormat="1" applyFont="1" applyFill="1" applyBorder="1" applyProtection="1">
      <protection locked="0"/>
    </xf>
    <xf numFmtId="166" fontId="2" fillId="0" borderId="22" xfId="2" applyNumberFormat="1" applyFont="1" applyFill="1" applyBorder="1" applyAlignment="1" applyProtection="1">
      <alignment horizontal="right"/>
      <protection locked="0"/>
    </xf>
    <xf numFmtId="166" fontId="2" fillId="0" borderId="22" xfId="2" applyNumberFormat="1" applyFont="1" applyFill="1" applyBorder="1" applyAlignment="1" applyProtection="1">
      <alignment horizontal="right" vertical="center"/>
      <protection locked="0"/>
    </xf>
    <xf numFmtId="0" fontId="0" fillId="0" borderId="22" xfId="0" applyBorder="1" applyProtection="1">
      <protection locked="0"/>
    </xf>
    <xf numFmtId="3" fontId="0" fillId="0" borderId="22" xfId="0" applyNumberFormat="1" applyBorder="1" applyAlignment="1" applyProtection="1">
      <alignment vertical="center"/>
      <protection locked="0"/>
    </xf>
    <xf numFmtId="3" fontId="0" fillId="0" borderId="22" xfId="0" applyNumberFormat="1" applyBorder="1" applyProtection="1">
      <protection locked="0"/>
    </xf>
    <xf numFmtId="3" fontId="0" fillId="0" borderId="23" xfId="0" applyNumberFormat="1" applyBorder="1" applyProtection="1">
      <protection locked="0"/>
    </xf>
    <xf numFmtId="0" fontId="0" fillId="0" borderId="0" xfId="0" applyAlignment="1">
      <alignment wrapText="1"/>
    </xf>
    <xf numFmtId="0" fontId="3" fillId="0" borderId="0" xfId="1" applyFont="1" applyFill="1" applyAlignment="1" applyProtection="1">
      <alignment horizontal="left" vertical="center"/>
      <protection hidden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mruColors>
      <color rgb="FF05A8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4" dropStyle="combo" dx="16" fmlaLink="desc!$B$1" fmlaRange="desc!$D$1:$D$4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220981</xdr:colOff>
      <xdr:row>0</xdr:row>
      <xdr:rowOff>106682</xdr:rowOff>
    </xdr:from>
    <xdr:to>
      <xdr:col>6</xdr:col>
      <xdr:colOff>523060</xdr:colOff>
      <xdr:row>4</xdr:row>
      <xdr:rowOff>121920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1" y="106682"/>
          <a:ext cx="3822519" cy="6857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7</xdr:row>
          <xdr:rowOff>85725</xdr:rowOff>
        </xdr:from>
        <xdr:to>
          <xdr:col>6</xdr:col>
          <xdr:colOff>28575</xdr:colOff>
          <xdr:row>8</xdr:row>
          <xdr:rowOff>123825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Personnalisé 1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5A8AF"/>
      </a:accent1>
      <a:accent2>
        <a:srgbClr val="294171"/>
      </a:accent2>
      <a:accent3>
        <a:srgbClr val="B0BF2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6:L19"/>
  <sheetViews>
    <sheetView showGridLines="0" showRowColHeaders="0" tabSelected="1" zoomScaleNormal="100" workbookViewId="0">
      <selection activeCell="E130" sqref="E130"/>
    </sheetView>
  </sheetViews>
  <sheetFormatPr baseColWidth="10" defaultColWidth="11.5703125" defaultRowHeight="12.75" x14ac:dyDescent="0.2"/>
  <cols>
    <col min="1" max="1" width="4.140625" style="6" customWidth="1"/>
    <col min="2" max="2" width="8" style="6" customWidth="1"/>
    <col min="3" max="3" width="4.140625" style="6" customWidth="1"/>
    <col min="4" max="7" width="11.5703125" style="6"/>
    <col min="8" max="9" width="11.5703125" style="6" customWidth="1"/>
    <col min="10" max="16384" width="11.5703125" style="6"/>
  </cols>
  <sheetData>
    <row r="6" spans="2:12" ht="15.6" customHeight="1" x14ac:dyDescent="0.2"/>
    <row r="7" spans="2:12" ht="12" customHeight="1" x14ac:dyDescent="0.2">
      <c r="B7" s="9" t="s">
        <v>0</v>
      </c>
    </row>
    <row r="8" spans="2:12" ht="12" customHeight="1" x14ac:dyDescent="0.2">
      <c r="B8" s="9" t="s">
        <v>1</v>
      </c>
    </row>
    <row r="9" spans="2:12" ht="12" customHeight="1" x14ac:dyDescent="0.2">
      <c r="B9" s="9" t="s">
        <v>2</v>
      </c>
    </row>
    <row r="10" spans="2:12" ht="12" customHeight="1" x14ac:dyDescent="0.2">
      <c r="B10" s="10" t="s">
        <v>3</v>
      </c>
    </row>
    <row r="11" spans="2:12" x14ac:dyDescent="0.2">
      <c r="B11" s="11"/>
    </row>
    <row r="12" spans="2:12" x14ac:dyDescent="0.2">
      <c r="B12" s="11"/>
    </row>
    <row r="13" spans="2:12" ht="18" x14ac:dyDescent="0.2">
      <c r="B13" s="12" t="str">
        <f>IF(desc!$B$1=1,desc!$A$6,IF(desc!$B$1=2,desc!$B$6,IF(desc!$B$1=3,desc!$C$6,desc!$D$6)))</f>
        <v>Dienstpakete</v>
      </c>
      <c r="C13" s="27"/>
      <c r="D13" s="28"/>
      <c r="E13" s="28"/>
      <c r="F13" s="28"/>
      <c r="G13" s="28"/>
    </row>
    <row r="14" spans="2:12" x14ac:dyDescent="0.2">
      <c r="B14" s="28"/>
      <c r="C14" s="27"/>
      <c r="D14" s="28"/>
      <c r="E14" s="28"/>
      <c r="F14" s="28"/>
      <c r="G14" s="28"/>
    </row>
    <row r="15" spans="2:12" ht="15.6" customHeight="1" x14ac:dyDescent="0.2">
      <c r="B15" s="28"/>
      <c r="C15" s="29"/>
      <c r="D15" s="92" t="str">
        <f>IF(desc!$B$1=1,desc!$A$7,IF(desc!$B$1=2,desc!$B$7,IF(desc!$B$1=3,desc!$C$7,desc!$D$7)))</f>
        <v>1. Dienstpakete (SG-1)</v>
      </c>
      <c r="E15" s="92"/>
      <c r="F15" s="92"/>
      <c r="G15" s="92"/>
      <c r="H15" s="24"/>
      <c r="I15" s="24"/>
      <c r="J15" s="24"/>
      <c r="K15" s="24"/>
      <c r="L15" s="24"/>
    </row>
    <row r="16" spans="2:12" ht="14.25" x14ac:dyDescent="0.2">
      <c r="B16" s="13"/>
    </row>
    <row r="17" spans="2:2" ht="14.25" x14ac:dyDescent="0.2">
      <c r="B17" s="13"/>
    </row>
    <row r="18" spans="2:2" ht="14.25" x14ac:dyDescent="0.2">
      <c r="B18" s="13"/>
    </row>
    <row r="19" spans="2:2" ht="14.25" x14ac:dyDescent="0.2">
      <c r="B19" s="14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D15:G15"/>
  </mergeCells>
  <hyperlinks>
    <hyperlink ref="D15" location="Tab_IF1!A1" display="1.1 Nombre de raccordements RTPC+RNIS déployés et nombre de lignes d'accès (IF1)" xr:uid="{00000000-0004-0000-0000-000000000000}"/>
    <hyperlink ref="D15:G15" location="Tab_SG1!A1" display="Tab_SG1!A1" xr:uid="{00000000-0004-0000-0000-000001000000}"/>
  </hyperlinks>
  <pageMargins left="0.7" right="0.7" top="0.75" bottom="0.75" header="0.3" footer="0.3"/>
  <pageSetup paperSize="9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defaultSize="0" autoLine="0" autoPict="0">
                <anchor moveWithCells="1">
                  <from>
                    <xdr:col>4</xdr:col>
                    <xdr:colOff>371475</xdr:colOff>
                    <xdr:row>7</xdr:row>
                    <xdr:rowOff>85725</xdr:rowOff>
                  </from>
                  <to>
                    <xdr:col>6</xdr:col>
                    <xdr:colOff>28575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Q32"/>
  <sheetViews>
    <sheetView showGridLines="0" zoomScaleNormal="100" workbookViewId="0">
      <pane xSplit="1" ySplit="5" topLeftCell="O6" activePane="bottomRight" state="frozen"/>
      <selection pane="topRight" activeCell="B1" sqref="B1"/>
      <selection pane="bottomLeft" activeCell="A7" sqref="A7"/>
      <selection pane="bottomRight" activeCell="A81" sqref="A81"/>
    </sheetView>
  </sheetViews>
  <sheetFormatPr baseColWidth="10" defaultColWidth="11.5703125" defaultRowHeight="12.75" x14ac:dyDescent="0.2"/>
  <cols>
    <col min="1" max="1" width="55.85546875" style="6" customWidth="1"/>
    <col min="2" max="16384" width="11.5703125" style="6"/>
  </cols>
  <sheetData>
    <row r="1" spans="1:69" ht="21" customHeight="1" x14ac:dyDescent="0.2">
      <c r="A1" s="3" t="str">
        <f>IF(desc!$B$1=1,desc!$A8,IF(desc!$B$1=2,desc!$B8,IF(desc!$B$1=3,desc!$C8,desc!$D8)))</f>
        <v>Tabelle SG-1: Dienstpakete</v>
      </c>
    </row>
    <row r="2" spans="1:69" ht="21" customHeight="1" x14ac:dyDescent="0.2">
      <c r="A2" s="23" t="str">
        <f>IF(desc!$B$1=1,desc!$A9,IF(desc!$B$1=2,desc!$B9,IF(desc!$B$1=3,desc!$C9,desc!$D9)))</f>
        <v>Dienstpakete für Endnutzer/innen</v>
      </c>
    </row>
    <row r="3" spans="1:69" ht="41.45" customHeight="1" x14ac:dyDescent="0.2">
      <c r="A3" s="16" t="str">
        <f>IF(desc!$B$1=1,desc!$A$10,IF(desc!$B$1=2,desc!$B$10,IF(desc!$B$1=3,desc!$C$10,desc!$D$10)))</f>
        <v>In diesem Teil werden die Dienste erhoben, die als Paket oder "Bundle" verkauft werden. Dabei können die Kunden mehrere Dienste gegen Bezahlung einer pauschalen Basisgebühr nutzen.</v>
      </c>
      <c r="B3" s="7"/>
      <c r="C3" s="7"/>
      <c r="D3" s="7"/>
      <c r="E3" s="7"/>
      <c r="F3" s="7"/>
      <c r="G3" s="7"/>
      <c r="H3" s="7"/>
      <c r="I3" s="7"/>
      <c r="J3" s="7"/>
    </row>
    <row r="4" spans="1:69" ht="5.0999999999999996" customHeight="1" x14ac:dyDescent="0.2">
      <c r="A4" s="4"/>
      <c r="B4" s="7"/>
      <c r="C4" s="7"/>
      <c r="D4" s="7"/>
      <c r="E4" s="7"/>
      <c r="F4" s="7"/>
      <c r="G4" s="7"/>
      <c r="H4" s="7"/>
      <c r="I4" s="7"/>
      <c r="J4" s="7"/>
    </row>
    <row r="5" spans="1:69" x14ac:dyDescent="0.2">
      <c r="A5" s="17" t="str">
        <f>IF(desc!$B$1=1,desc!$A$11,IF(desc!$B$1=2,desc!$B$11,IF(desc!$B$1=3,desc!$C$11,desc!$D$11)))</f>
        <v>Anzahl Verträge nach Art des Angebots am 31.12.</v>
      </c>
      <c r="B5" s="15">
        <v>2007</v>
      </c>
      <c r="C5" s="15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56">
        <v>2020</v>
      </c>
      <c r="P5" s="82">
        <v>2021</v>
      </c>
      <c r="Q5" s="63">
        <v>2022</v>
      </c>
      <c r="R5" s="63">
        <v>2023</v>
      </c>
      <c r="S5" s="54">
        <v>2024</v>
      </c>
      <c r="U5" s="5" t="str">
        <f>IF(desc!$B$1=1,desc!$A42,IF(desc!$B$1=2,desc!$B42,IF(desc!$B$1=3,desc!$C42,desc!$D42)))</f>
        <v>Ver. 22-23</v>
      </c>
    </row>
    <row r="6" spans="1:69" ht="13.35" customHeight="1" x14ac:dyDescent="0.2">
      <c r="A6" s="18" t="str">
        <f>IF(desc!$B$1=1,desc!$A$12,IF(desc!$B$1=2,desc!$B$12,IF(desc!$B$1=3,desc!$C$12,desc!$D$12)))</f>
        <v>Double Play auf Festnetz</v>
      </c>
      <c r="B6" s="30"/>
      <c r="C6" s="30"/>
      <c r="D6" s="30"/>
      <c r="E6" s="30"/>
      <c r="F6" s="30"/>
      <c r="G6" s="31"/>
      <c r="H6" s="31"/>
      <c r="I6" s="31"/>
      <c r="J6" s="31"/>
      <c r="K6" s="31"/>
      <c r="L6" s="31"/>
      <c r="M6" s="31"/>
      <c r="N6" s="47"/>
      <c r="O6" s="57"/>
      <c r="P6" s="83"/>
      <c r="Q6" s="64"/>
      <c r="R6" s="64"/>
      <c r="S6" s="43"/>
      <c r="U6" s="39"/>
    </row>
    <row r="7" spans="1:69" ht="13.35" customHeight="1" x14ac:dyDescent="0.2">
      <c r="A7" s="19" t="str">
        <f>IF(desc!$B$1=1,desc!$A$13,IF(desc!$B$1=2,desc!$B$13,IF(desc!$B$1=3,desc!$C$13,desc!$D$13)))</f>
        <v>Festnetztelefonie + Breitbandinternet</v>
      </c>
      <c r="B7" s="30">
        <v>197899</v>
      </c>
      <c r="C7" s="30">
        <v>377477</v>
      </c>
      <c r="D7" s="30">
        <v>484326</v>
      </c>
      <c r="E7" s="30">
        <v>571670</v>
      </c>
      <c r="F7" s="30">
        <v>586631</v>
      </c>
      <c r="G7" s="31">
        <v>538021</v>
      </c>
      <c r="H7" s="31">
        <v>544109</v>
      </c>
      <c r="I7" s="31">
        <v>458906</v>
      </c>
      <c r="J7" s="31">
        <v>418134</v>
      </c>
      <c r="K7" s="31">
        <v>370518</v>
      </c>
      <c r="L7" s="31">
        <v>373809</v>
      </c>
      <c r="M7" s="31">
        <v>533785</v>
      </c>
      <c r="N7" s="48">
        <v>553720</v>
      </c>
      <c r="O7" s="58">
        <v>535305</v>
      </c>
      <c r="P7" s="84">
        <v>352732</v>
      </c>
      <c r="Q7" s="65">
        <v>323100</v>
      </c>
      <c r="R7" s="65">
        <v>317507</v>
      </c>
      <c r="S7" s="44">
        <v>303736</v>
      </c>
      <c r="T7" s="26"/>
      <c r="U7" s="42">
        <f>(S7-R7)/R7</f>
        <v>-4.337227210738661E-2</v>
      </c>
      <c r="V7" s="37"/>
    </row>
    <row r="8" spans="1:69" ht="13.35" customHeight="1" x14ac:dyDescent="0.2">
      <c r="A8" s="19" t="str">
        <f>IF(desc!$B$1=1,desc!$A$14,IF(desc!$B$1=2,desc!$B$14,IF(desc!$B$1=3,desc!$C$14,desc!$D$14)))</f>
        <v>Breitbandinternet + Fernsehen</v>
      </c>
      <c r="B8" s="30">
        <v>53842</v>
      </c>
      <c r="C8" s="30">
        <v>59306</v>
      </c>
      <c r="D8" s="30">
        <v>74862</v>
      </c>
      <c r="E8" s="30">
        <v>241911</v>
      </c>
      <c r="F8" s="30">
        <v>251096</v>
      </c>
      <c r="G8" s="31">
        <v>233542</v>
      </c>
      <c r="H8" s="31">
        <v>295422</v>
      </c>
      <c r="I8" s="31">
        <v>398401</v>
      </c>
      <c r="J8" s="31">
        <v>474750</v>
      </c>
      <c r="K8" s="31">
        <v>494270</v>
      </c>
      <c r="L8" s="31">
        <v>449285</v>
      </c>
      <c r="M8" s="31">
        <v>471099</v>
      </c>
      <c r="N8" s="48">
        <v>450786</v>
      </c>
      <c r="O8" s="58">
        <v>444143</v>
      </c>
      <c r="P8" s="84">
        <v>420396</v>
      </c>
      <c r="Q8" s="65">
        <v>461323</v>
      </c>
      <c r="R8" s="65">
        <v>545407</v>
      </c>
      <c r="S8" s="44">
        <v>507343</v>
      </c>
      <c r="T8" s="26"/>
      <c r="U8" s="42">
        <f t="shared" ref="U8:U9" si="0">(S8-R8)/R8</f>
        <v>-6.9790083368933664E-2</v>
      </c>
    </row>
    <row r="9" spans="1:69" ht="13.35" customHeight="1" x14ac:dyDescent="0.2">
      <c r="A9" s="19" t="str">
        <f>IF(desc!$B$1=1,desc!$A$15,IF(desc!$B$1=2,desc!$B$15,IF(desc!$B$1=3,desc!$C$15,desc!$D$15)))</f>
        <v>Festnetztelefonie + Fernsehen</v>
      </c>
      <c r="B9" s="35">
        <v>31370</v>
      </c>
      <c r="C9" s="35">
        <v>32406</v>
      </c>
      <c r="D9" s="35">
        <v>38180</v>
      </c>
      <c r="E9" s="35">
        <v>41580</v>
      </c>
      <c r="F9" s="35">
        <v>48707</v>
      </c>
      <c r="G9" s="36">
        <v>39357</v>
      </c>
      <c r="H9" s="36">
        <v>23818</v>
      </c>
      <c r="I9" s="36">
        <v>6450</v>
      </c>
      <c r="J9" s="36">
        <v>16210</v>
      </c>
      <c r="K9" s="36">
        <v>17195</v>
      </c>
      <c r="L9" s="36">
        <v>7023</v>
      </c>
      <c r="M9" s="36">
        <v>6064</v>
      </c>
      <c r="N9" s="49">
        <v>4440</v>
      </c>
      <c r="O9" s="59">
        <v>3524</v>
      </c>
      <c r="P9" s="85">
        <v>2548</v>
      </c>
      <c r="Q9" s="66">
        <v>3608</v>
      </c>
      <c r="R9" s="66">
        <v>5843</v>
      </c>
      <c r="S9" s="45">
        <v>2127</v>
      </c>
      <c r="T9" s="26"/>
      <c r="U9" s="42">
        <f t="shared" si="0"/>
        <v>-0.63597467054595247</v>
      </c>
    </row>
    <row r="10" spans="1:69" ht="13.35" customHeight="1" x14ac:dyDescent="0.2">
      <c r="A10" s="18" t="str">
        <f>IF(desc!$B$1=1,desc!$A$16,IF(desc!$B$1=2,desc!$B$16,IF(desc!$B$1=3,desc!$C$16,desc!$D$16)))</f>
        <v>Triple Play auf Festnetz</v>
      </c>
      <c r="B10" s="35"/>
      <c r="C10" s="35"/>
      <c r="D10" s="35"/>
      <c r="E10" s="35"/>
      <c r="F10" s="35"/>
      <c r="G10" s="36"/>
      <c r="H10" s="36"/>
      <c r="I10" s="36"/>
      <c r="J10" s="36"/>
      <c r="K10" s="36"/>
      <c r="L10" s="36"/>
      <c r="M10" s="36"/>
      <c r="N10" s="49"/>
      <c r="O10" s="59"/>
      <c r="P10" s="85"/>
      <c r="Q10" s="66"/>
      <c r="R10" s="66"/>
      <c r="S10" s="45"/>
      <c r="T10" s="34"/>
      <c r="U10" s="42"/>
    </row>
    <row r="11" spans="1:69" s="8" customFormat="1" ht="13.35" customHeight="1" x14ac:dyDescent="0.2">
      <c r="A11" s="19" t="str">
        <f>IF(desc!$B$1=1,desc!$A$17,IF(desc!$B$1=2,desc!$B$17,IF(desc!$B$1=3,desc!$C$17,desc!$D$17)))</f>
        <v>Festnetztelefonie + Breitbandinternet + Fernsehen</v>
      </c>
      <c r="B11" s="35">
        <v>81586</v>
      </c>
      <c r="C11" s="35">
        <v>85417</v>
      </c>
      <c r="D11" s="35">
        <v>136082</v>
      </c>
      <c r="E11" s="35">
        <v>510588</v>
      </c>
      <c r="F11" s="35">
        <v>688969</v>
      </c>
      <c r="G11" s="36">
        <v>855306</v>
      </c>
      <c r="H11" s="36">
        <v>1074199</v>
      </c>
      <c r="I11" s="36">
        <v>1220491</v>
      </c>
      <c r="J11" s="36">
        <v>1371291</v>
      </c>
      <c r="K11" s="36">
        <v>1470854</v>
      </c>
      <c r="L11" s="36">
        <v>1382967</v>
      </c>
      <c r="M11" s="36">
        <v>1476501</v>
      </c>
      <c r="N11" s="49">
        <v>1532018</v>
      </c>
      <c r="O11" s="59">
        <v>1467310</v>
      </c>
      <c r="P11" s="85">
        <v>1018702</v>
      </c>
      <c r="Q11" s="66">
        <v>963354</v>
      </c>
      <c r="R11" s="66">
        <v>891573</v>
      </c>
      <c r="S11" s="45">
        <v>821181</v>
      </c>
      <c r="T11" s="26"/>
      <c r="U11" s="42">
        <f>(S11-R11)/R11</f>
        <v>-7.8952592777035646E-2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</row>
    <row r="12" spans="1:69" ht="13.35" customHeight="1" x14ac:dyDescent="0.2">
      <c r="A12" s="18" t="str">
        <f>IF(desc!$B$1=1,desc!$A$18,IF(desc!$B$1=2,desc!$B$18,IF(desc!$B$1=3,desc!$C$18,desc!$D$18)))</f>
        <v>Double Play auf Fest- und Mobilfunknetz</v>
      </c>
      <c r="B12" s="35"/>
      <c r="C12" s="35"/>
      <c r="D12" s="35"/>
      <c r="E12" s="35"/>
      <c r="F12" s="35"/>
      <c r="G12" s="36"/>
      <c r="H12" s="36"/>
      <c r="I12" s="36"/>
      <c r="J12" s="36"/>
      <c r="K12" s="36"/>
      <c r="L12" s="36"/>
      <c r="M12" s="36"/>
      <c r="N12" s="49"/>
      <c r="O12" s="59"/>
      <c r="P12" s="85"/>
      <c r="Q12" s="66"/>
      <c r="R12" s="66"/>
      <c r="S12" s="45"/>
      <c r="T12" s="26"/>
      <c r="U12" s="42"/>
    </row>
    <row r="13" spans="1:69" x14ac:dyDescent="0.2">
      <c r="A13" s="19" t="str">
        <f>IF(desc!$B$1=1,desc!$A$19,IF(desc!$B$1=2,desc!$B$19,IF(desc!$B$1=3,desc!$C$19,desc!$D$19)))</f>
        <v>Festnetztelefonie + Mobilfunktelefonie und/oder mobile Daten</v>
      </c>
      <c r="B13" s="35">
        <v>61776</v>
      </c>
      <c r="C13" s="35">
        <v>52222</v>
      </c>
      <c r="D13" s="35">
        <v>76189</v>
      </c>
      <c r="E13" s="35">
        <v>56298</v>
      </c>
      <c r="F13" s="35">
        <v>40112</v>
      </c>
      <c r="G13" s="36">
        <v>30147</v>
      </c>
      <c r="H13" s="36">
        <v>21954</v>
      </c>
      <c r="I13" s="36">
        <v>16144</v>
      </c>
      <c r="J13" s="36">
        <v>14860</v>
      </c>
      <c r="K13" s="36">
        <v>8414</v>
      </c>
      <c r="L13" s="36">
        <v>6025</v>
      </c>
      <c r="M13" s="36">
        <v>12582</v>
      </c>
      <c r="N13" s="49">
        <v>195</v>
      </c>
      <c r="O13" s="59">
        <v>173</v>
      </c>
      <c r="P13" s="85">
        <v>2031</v>
      </c>
      <c r="Q13" s="66">
        <v>1754</v>
      </c>
      <c r="R13" s="66">
        <v>1366</v>
      </c>
      <c r="S13" s="45">
        <v>1103</v>
      </c>
      <c r="T13" s="26"/>
      <c r="U13" s="42">
        <f t="shared" ref="U13:U15" si="1">(S13-R13)/R13</f>
        <v>-0.1925329428989751</v>
      </c>
    </row>
    <row r="14" spans="1:69" x14ac:dyDescent="0.2">
      <c r="A14" s="19" t="str">
        <f>IF(desc!$B$1=1,desc!$A$20,IF(desc!$B$1=2,desc!$B$20,IF(desc!$B$1=3,desc!$C$20,desc!$D$20)))</f>
        <v>Mobilfunktelefonie und/oder mobile Daten + Festnetz-Breitbandinternet</v>
      </c>
      <c r="B14" s="35" t="s">
        <v>152</v>
      </c>
      <c r="C14" s="35" t="s">
        <v>152</v>
      </c>
      <c r="D14" s="35" t="s">
        <v>152</v>
      </c>
      <c r="E14" s="35">
        <v>814</v>
      </c>
      <c r="F14" s="35">
        <v>1050</v>
      </c>
      <c r="G14" s="36">
        <v>26678</v>
      </c>
      <c r="H14" s="36">
        <v>43508</v>
      </c>
      <c r="I14" s="36">
        <v>51196</v>
      </c>
      <c r="J14" s="36">
        <v>41851</v>
      </c>
      <c r="K14" s="36">
        <v>26270</v>
      </c>
      <c r="L14" s="36">
        <v>7623</v>
      </c>
      <c r="M14" s="36">
        <v>36074</v>
      </c>
      <c r="N14" s="49">
        <v>42204</v>
      </c>
      <c r="O14" s="59">
        <v>48708</v>
      </c>
      <c r="P14" s="85">
        <v>64767</v>
      </c>
      <c r="Q14" s="66">
        <v>80387</v>
      </c>
      <c r="R14" s="66">
        <v>106637</v>
      </c>
      <c r="S14" s="45">
        <v>138137</v>
      </c>
      <c r="T14" s="26"/>
      <c r="U14" s="42">
        <f t="shared" si="1"/>
        <v>0.29539465663887771</v>
      </c>
    </row>
    <row r="15" spans="1:69" x14ac:dyDescent="0.2">
      <c r="A15" s="19" t="str">
        <f>IF(desc!$B$1=1,desc!$A$21,IF(desc!$B$1=2,desc!$B$21,IF(desc!$B$1=3,desc!$C$21,desc!$D$21)))</f>
        <v>Fernsehen + Mobilfunktelefonie und/oder mobile Daten</v>
      </c>
      <c r="B15" s="35" t="s">
        <v>152</v>
      </c>
      <c r="C15" s="35" t="s">
        <v>152</v>
      </c>
      <c r="D15" s="35" t="s">
        <v>152</v>
      </c>
      <c r="E15" s="35" t="s">
        <v>152</v>
      </c>
      <c r="F15" s="35" t="s">
        <v>152</v>
      </c>
      <c r="G15" s="35" t="s">
        <v>152</v>
      </c>
      <c r="H15" s="35" t="s">
        <v>152</v>
      </c>
      <c r="I15" s="35" t="s">
        <v>152</v>
      </c>
      <c r="J15" s="35" t="s">
        <v>152</v>
      </c>
      <c r="K15" s="35" t="s">
        <v>152</v>
      </c>
      <c r="L15" s="35" t="s">
        <v>152</v>
      </c>
      <c r="M15" s="35" t="s">
        <v>152</v>
      </c>
      <c r="N15" s="49">
        <v>23</v>
      </c>
      <c r="O15" s="59">
        <v>392</v>
      </c>
      <c r="P15" s="85">
        <v>6240</v>
      </c>
      <c r="Q15" s="66">
        <v>11870</v>
      </c>
      <c r="R15" s="66">
        <v>15309</v>
      </c>
      <c r="S15" s="45">
        <v>6937</v>
      </c>
      <c r="T15" s="26"/>
      <c r="U15" s="42">
        <f t="shared" si="1"/>
        <v>-0.54686785550983086</v>
      </c>
    </row>
    <row r="16" spans="1:69" ht="13.35" customHeight="1" x14ac:dyDescent="0.2">
      <c r="A16" s="18" t="str">
        <f>IF(desc!$B$1=1,desc!$A$22,IF(desc!$B$1=2,desc!$B$22,IF(desc!$B$1=3,desc!$C$22,desc!$D$22)))</f>
        <v>Triple Play auf Fest- und Mobilfunknetz</v>
      </c>
      <c r="B16" s="35"/>
      <c r="C16" s="35"/>
      <c r="D16" s="35"/>
      <c r="E16" s="35"/>
      <c r="F16" s="35"/>
      <c r="G16" s="36"/>
      <c r="H16" s="36"/>
      <c r="I16" s="36"/>
      <c r="J16" s="36"/>
      <c r="K16" s="36"/>
      <c r="L16" s="36"/>
      <c r="M16" s="36"/>
      <c r="N16" s="49"/>
      <c r="O16" s="59"/>
      <c r="P16" s="85"/>
      <c r="Q16" s="66"/>
      <c r="R16" s="66"/>
      <c r="S16" s="45"/>
      <c r="T16" s="26"/>
      <c r="U16" s="42"/>
    </row>
    <row r="17" spans="1:21" s="76" customFormat="1" ht="25.5" x14ac:dyDescent="0.2">
      <c r="A17" s="70" t="str">
        <f>IF(desc!$B$1=1,desc!$A$23,IF(desc!$B$1=2,desc!$B$23,IF(desc!$B$1=3,desc!$C$23,desc!$D$23)))</f>
        <v>Anzahl Verträge für Pakete mit Festnetztelefonie + Festnetz-Breitbandinternet + Mobilfunktelefonie und/oder mobile Daten</v>
      </c>
      <c r="B17" s="35" t="s">
        <v>152</v>
      </c>
      <c r="C17" s="35" t="s">
        <v>152</v>
      </c>
      <c r="D17" s="35" t="s">
        <v>152</v>
      </c>
      <c r="E17" s="35" t="s">
        <v>152</v>
      </c>
      <c r="F17" s="35" t="s">
        <v>152</v>
      </c>
      <c r="G17" s="35" t="s">
        <v>152</v>
      </c>
      <c r="H17" s="35" t="s">
        <v>152</v>
      </c>
      <c r="I17" s="77">
        <v>255568</v>
      </c>
      <c r="J17" s="77">
        <v>304427</v>
      </c>
      <c r="K17" s="77">
        <v>375978</v>
      </c>
      <c r="L17" s="77">
        <v>280879</v>
      </c>
      <c r="M17" s="77">
        <v>98649</v>
      </c>
      <c r="N17" s="78">
        <v>102580</v>
      </c>
      <c r="O17" s="79">
        <v>101866</v>
      </c>
      <c r="P17" s="86">
        <v>226423</v>
      </c>
      <c r="Q17" s="80">
        <v>227091</v>
      </c>
      <c r="R17" s="80">
        <v>214919</v>
      </c>
      <c r="S17" s="81">
        <v>189968</v>
      </c>
      <c r="T17" s="34"/>
      <c r="U17" s="42">
        <f t="shared" ref="U17:U19" si="2">(S17-R17)/R17</f>
        <v>-0.11609490086962995</v>
      </c>
    </row>
    <row r="18" spans="1:21" s="76" customFormat="1" ht="25.5" x14ac:dyDescent="0.2">
      <c r="A18" s="70" t="str">
        <f>IF(desc!$B$1=1,desc!$A$24,IF(desc!$B$1=2,desc!$B$24,IF(desc!$B$1=3,desc!$C$24,desc!$D$24)))</f>
        <v>Anzahl Verträge für Pakete mit Festnetz-Breitbandinternet + Fernsehen + Mobilfunktelefonie und/oder mobile Daten</v>
      </c>
      <c r="B18" s="35" t="s">
        <v>152</v>
      </c>
      <c r="C18" s="35" t="s">
        <v>152</v>
      </c>
      <c r="D18" s="35" t="s">
        <v>152</v>
      </c>
      <c r="E18" s="35" t="s">
        <v>152</v>
      </c>
      <c r="F18" s="35" t="s">
        <v>152</v>
      </c>
      <c r="G18" s="35" t="s">
        <v>152</v>
      </c>
      <c r="H18" s="35" t="s">
        <v>152</v>
      </c>
      <c r="I18" s="35" t="s">
        <v>152</v>
      </c>
      <c r="J18" s="35" t="s">
        <v>152</v>
      </c>
      <c r="K18" s="35" t="s">
        <v>152</v>
      </c>
      <c r="L18" s="35" t="s">
        <v>152</v>
      </c>
      <c r="M18" s="35" t="s">
        <v>152</v>
      </c>
      <c r="N18" s="78">
        <v>343957</v>
      </c>
      <c r="O18" s="79">
        <v>370324</v>
      </c>
      <c r="P18" s="86">
        <v>430472</v>
      </c>
      <c r="Q18" s="80">
        <v>470180</v>
      </c>
      <c r="R18" s="80">
        <v>520256</v>
      </c>
      <c r="S18" s="81">
        <v>560851</v>
      </c>
      <c r="T18" s="34"/>
      <c r="U18" s="42">
        <f t="shared" si="2"/>
        <v>7.802889346783122E-2</v>
      </c>
    </row>
    <row r="19" spans="1:21" ht="25.5" x14ac:dyDescent="0.2">
      <c r="A19" s="19" t="str">
        <f>IF(desc!$B$1=1,desc!$A$25,IF(desc!$B$1=2,desc!$B$25,IF(desc!$B$1=3,desc!$C$25,desc!$D$25)))</f>
        <v>Anzahl Verträge für Pakete mit Festnetztelefonie + Fernsehen + Mobilfunktelefonie und/oder mobile Daten</v>
      </c>
      <c r="B19" s="35" t="s">
        <v>152</v>
      </c>
      <c r="C19" s="35" t="s">
        <v>152</v>
      </c>
      <c r="D19" s="35" t="s">
        <v>152</v>
      </c>
      <c r="E19" s="35" t="s">
        <v>152</v>
      </c>
      <c r="F19" s="35" t="s">
        <v>152</v>
      </c>
      <c r="G19" s="35" t="s">
        <v>152</v>
      </c>
      <c r="H19" s="35" t="s">
        <v>152</v>
      </c>
      <c r="I19" s="35" t="s">
        <v>152</v>
      </c>
      <c r="J19" s="35" t="s">
        <v>152</v>
      </c>
      <c r="K19" s="35" t="s">
        <v>152</v>
      </c>
      <c r="L19" s="35" t="s">
        <v>152</v>
      </c>
      <c r="M19" s="35" t="s">
        <v>152</v>
      </c>
      <c r="N19" s="49">
        <v>28</v>
      </c>
      <c r="O19" s="59">
        <v>52</v>
      </c>
      <c r="P19" s="85">
        <v>43985</v>
      </c>
      <c r="Q19" s="66">
        <v>61850</v>
      </c>
      <c r="R19" s="66">
        <v>91348</v>
      </c>
      <c r="S19" s="45">
        <v>132286</v>
      </c>
      <c r="T19" s="26"/>
      <c r="U19" s="42">
        <f t="shared" si="2"/>
        <v>0.44815431098655689</v>
      </c>
    </row>
    <row r="20" spans="1:21" x14ac:dyDescent="0.2">
      <c r="A20" s="18" t="str">
        <f>IF(desc!$B$1=1,desc!$A$26,IF(desc!$B$1=2,desc!$B$26,IF(desc!$B$1=3,desc!$C$26,desc!$D$26)))</f>
        <v>Quadruple Play auf Fest- und Mobilfunknetz</v>
      </c>
      <c r="B20" s="35"/>
      <c r="C20" s="35"/>
      <c r="D20" s="35"/>
      <c r="E20" s="35"/>
      <c r="F20" s="35"/>
      <c r="G20" s="36"/>
      <c r="H20" s="36"/>
      <c r="I20" s="36"/>
      <c r="J20" s="36"/>
      <c r="K20" s="36"/>
      <c r="L20" s="36"/>
      <c r="M20" s="36"/>
      <c r="N20" s="49"/>
      <c r="O20" s="60"/>
      <c r="P20" s="87"/>
      <c r="Q20" s="67"/>
      <c r="R20" s="67"/>
      <c r="S20" s="46"/>
      <c r="T20" s="26"/>
      <c r="U20" s="42"/>
    </row>
    <row r="21" spans="1:21" s="76" customFormat="1" ht="25.5" x14ac:dyDescent="0.2">
      <c r="A21" s="70" t="str">
        <f>IF(desc!$B$1=1,desc!$A$27,IF(desc!$B$1=2,desc!$B$27,IF(desc!$B$1=3,desc!$C$27,desc!$D$27)))</f>
        <v>Anzahl Verträge für Pakete mit Festnetztelefonie + Festnetz-Breitbandinternet + Mobilfunktelefonie und/oder mobile Daten</v>
      </c>
      <c r="B21" s="35" t="s">
        <v>152</v>
      </c>
      <c r="C21" s="35" t="s">
        <v>152</v>
      </c>
      <c r="D21" s="35" t="s">
        <v>152</v>
      </c>
      <c r="E21" s="35" t="s">
        <v>152</v>
      </c>
      <c r="F21" s="35" t="s">
        <v>152</v>
      </c>
      <c r="G21" s="35" t="s">
        <v>152</v>
      </c>
      <c r="H21" s="35" t="s">
        <v>152</v>
      </c>
      <c r="I21" s="35" t="s">
        <v>152</v>
      </c>
      <c r="J21" s="35" t="s">
        <v>152</v>
      </c>
      <c r="K21" s="35" t="s">
        <v>152</v>
      </c>
      <c r="L21" s="35" t="s">
        <v>152</v>
      </c>
      <c r="M21" s="71">
        <v>746542</v>
      </c>
      <c r="N21" s="72">
        <v>405706</v>
      </c>
      <c r="O21" s="73">
        <v>387396</v>
      </c>
      <c r="P21" s="88">
        <v>849387</v>
      </c>
      <c r="Q21" s="74">
        <v>829889</v>
      </c>
      <c r="R21" s="74">
        <v>783903</v>
      </c>
      <c r="S21" s="75">
        <v>755097</v>
      </c>
      <c r="T21" s="34"/>
      <c r="U21" s="42">
        <f>(S21-R21)/R21</f>
        <v>-3.6746893429416651E-2</v>
      </c>
    </row>
    <row r="22" spans="1:21" ht="13.35" customHeight="1" x14ac:dyDescent="0.2">
      <c r="A22" s="20" t="str">
        <f>IF(desc!$B$1=1,desc!$A32,IF(desc!$B$1=2,desc!$B32,IF(desc!$B$1=3,desc!$C32,desc!$D32)))</f>
        <v>Andere Angebote</v>
      </c>
      <c r="B22" s="30"/>
      <c r="C22" s="30"/>
      <c r="D22" s="30"/>
      <c r="E22" s="30"/>
      <c r="F22" s="30"/>
      <c r="G22" s="31"/>
      <c r="H22" s="31"/>
      <c r="I22" s="31"/>
      <c r="J22" s="31"/>
      <c r="K22" s="31"/>
      <c r="L22" s="31"/>
      <c r="M22" s="31"/>
      <c r="N22" s="50"/>
      <c r="O22" s="61"/>
      <c r="P22" s="89"/>
      <c r="Q22" s="68"/>
      <c r="R22" s="68"/>
      <c r="S22" s="52"/>
      <c r="T22" s="26"/>
      <c r="U22" s="42"/>
    </row>
    <row r="23" spans="1:21" ht="13.35" customHeight="1" x14ac:dyDescent="0.2">
      <c r="A23" s="21" t="str">
        <f>IF(desc!$B$1=1,desc!$A33,IF(desc!$B$1=2,desc!$B33,IF(desc!$B$1=3,desc!$C33,desc!$D33)))</f>
        <v>Anzahl Verträge für andere Angebote</v>
      </c>
      <c r="B23" s="32">
        <v>11971</v>
      </c>
      <c r="C23" s="32">
        <v>49203</v>
      </c>
      <c r="D23" s="32">
        <v>76206</v>
      </c>
      <c r="E23" s="32">
        <v>100</v>
      </c>
      <c r="F23" s="32">
        <v>53064</v>
      </c>
      <c r="G23" s="33">
        <v>139693</v>
      </c>
      <c r="H23" s="33">
        <v>208749</v>
      </c>
      <c r="I23" s="33">
        <v>4079</v>
      </c>
      <c r="J23" s="33">
        <v>35131</v>
      </c>
      <c r="K23" s="33">
        <v>86131</v>
      </c>
      <c r="L23" s="33">
        <v>788346</v>
      </c>
      <c r="M23" s="33">
        <v>5996</v>
      </c>
      <c r="N23" s="51">
        <v>16224</v>
      </c>
      <c r="O23" s="62">
        <v>17984</v>
      </c>
      <c r="P23" s="90">
        <v>20157</v>
      </c>
      <c r="Q23" s="69">
        <v>27512</v>
      </c>
      <c r="R23" s="69">
        <v>30826</v>
      </c>
      <c r="S23" s="55">
        <v>43709</v>
      </c>
      <c r="T23" s="26"/>
      <c r="U23" s="53">
        <f>(S23-R23)/R23</f>
        <v>0.4179264257445014</v>
      </c>
    </row>
    <row r="24" spans="1:21" x14ac:dyDescent="0.2">
      <c r="A24" s="22" t="str">
        <f>IF(desc!$B$1=1,desc!$A39,IF(desc!$B$1=2,desc!$B39,IF(desc!$B$1=3,desc!$C39,desc!$D39)))</f>
        <v>Bemerkung:</v>
      </c>
    </row>
    <row r="25" spans="1:21" ht="35.450000000000003" customHeight="1" x14ac:dyDescent="0.2">
      <c r="A25" s="25" t="str">
        <f>IF(desc!$B$1=1,desc!$A40,IF(desc!$B$1=2,desc!$B40,IF(desc!$B$1=3,desc!$C40,desc!$D40)))</f>
        <v>Die in diesem Teil erfassten Dienste wurden zunächst bereits in den betreffenden Kapiteln erfasst. Beispiel: Die in Tabelle SG-1 enthaltenen Festnetzkunden sind bereits in Tabelle SF1A enthalten.</v>
      </c>
    </row>
    <row r="26" spans="1:21" x14ac:dyDescent="0.2">
      <c r="A26" s="25" t="str">
        <f>IF(desc!$B$1=1,desc!$A41,IF(desc!$B$1=2,desc!$B41,IF(desc!$B$1=3,desc!$C41,desc!$D41)))</f>
        <v>... Zahl unbekannt (nicht erhoben).</v>
      </c>
      <c r="C26" s="26"/>
    </row>
    <row r="27" spans="1:21" x14ac:dyDescent="0.2">
      <c r="A27" s="25" t="str">
        <f>IF(desc!$B$1=1,desc!$A43,IF(desc!$B$1=2,desc!$B43,IF(desc!$B$1=3,desc!$C43,desc!$D43)))</f>
        <v>Quelle: BAKOM - Fernmeldestatistik</v>
      </c>
    </row>
    <row r="28" spans="1:21" x14ac:dyDescent="0.2">
      <c r="A28" s="25" t="str">
        <f>IF(desc!$B$1=1,desc!$A44,IF(desc!$B$1=2,desc!$B44,IF(desc!$B$1=3,desc!$C44,desc!$D44)))</f>
        <v>© BAKOM 2025</v>
      </c>
    </row>
    <row r="29" spans="1:21" x14ac:dyDescent="0.2">
      <c r="A29" s="25"/>
    </row>
    <row r="30" spans="1:21" ht="22.5" x14ac:dyDescent="0.2">
      <c r="A30" s="25" t="str">
        <f>IF(desc!$B$1=1,desc!$A45,IF(desc!$B$1=2,desc!$B45,IF(desc!$B$1=3,desc!$C45,desc!$D45)))</f>
        <v>Auskünfte: Bundesamt für Kommunikation, Sektion Ökonomie und Statistik, Telecomstatistics@bakom.admin.ch, 058 460 55 88</v>
      </c>
    </row>
    <row r="32" spans="1:21" x14ac:dyDescent="0.2">
      <c r="C32" s="26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/>
  <dimension ref="A1:D45"/>
  <sheetViews>
    <sheetView topLeftCell="A25" workbookViewId="0">
      <selection activeCell="B45" sqref="B45"/>
    </sheetView>
  </sheetViews>
  <sheetFormatPr baseColWidth="10" defaultRowHeight="12.75" x14ac:dyDescent="0.2"/>
  <cols>
    <col min="1" max="1" width="34.5703125" customWidth="1"/>
    <col min="2" max="2" width="62.42578125" customWidth="1"/>
    <col min="3" max="3" width="20.140625" customWidth="1"/>
  </cols>
  <sheetData>
    <row r="1" spans="1:4" x14ac:dyDescent="0.2">
      <c r="A1" s="1" t="s">
        <v>4</v>
      </c>
      <c r="B1" s="1">
        <v>1</v>
      </c>
      <c r="C1" s="1">
        <v>1</v>
      </c>
      <c r="D1" s="1" t="s">
        <v>5</v>
      </c>
    </row>
    <row r="2" spans="1:4" x14ac:dyDescent="0.2">
      <c r="A2" s="1"/>
      <c r="B2" s="1"/>
      <c r="C2" s="1">
        <v>2</v>
      </c>
      <c r="D2" s="1" t="s">
        <v>6</v>
      </c>
    </row>
    <row r="3" spans="1:4" x14ac:dyDescent="0.2">
      <c r="A3" s="1"/>
      <c r="B3" s="1"/>
      <c r="C3" s="1">
        <v>3</v>
      </c>
      <c r="D3" s="1" t="s">
        <v>7</v>
      </c>
    </row>
    <row r="4" spans="1:4" x14ac:dyDescent="0.2">
      <c r="A4" s="1"/>
      <c r="B4" s="1"/>
      <c r="C4" s="1">
        <v>4</v>
      </c>
      <c r="D4" s="1" t="s">
        <v>8</v>
      </c>
    </row>
    <row r="5" spans="1:4" x14ac:dyDescent="0.2">
      <c r="A5" s="1" t="s">
        <v>9</v>
      </c>
      <c r="B5" s="1" t="s">
        <v>10</v>
      </c>
      <c r="C5" s="1" t="s">
        <v>11</v>
      </c>
      <c r="D5" s="1" t="s">
        <v>12</v>
      </c>
    </row>
    <row r="6" spans="1:4" x14ac:dyDescent="0.2">
      <c r="A6" t="s">
        <v>24</v>
      </c>
      <c r="B6" t="s">
        <v>14</v>
      </c>
      <c r="C6" t="s">
        <v>39</v>
      </c>
      <c r="D6" s="1" t="s">
        <v>57</v>
      </c>
    </row>
    <row r="7" spans="1:4" x14ac:dyDescent="0.2">
      <c r="A7" s="1" t="s">
        <v>76</v>
      </c>
      <c r="B7" s="1" t="s">
        <v>77</v>
      </c>
      <c r="C7" s="1" t="s">
        <v>78</v>
      </c>
      <c r="D7" s="1" t="s">
        <v>79</v>
      </c>
    </row>
    <row r="8" spans="1:4" x14ac:dyDescent="0.2">
      <c r="A8" s="2" t="s">
        <v>80</v>
      </c>
      <c r="B8" s="2" t="s">
        <v>147</v>
      </c>
      <c r="C8" s="2" t="s">
        <v>41</v>
      </c>
      <c r="D8" s="2" t="s">
        <v>58</v>
      </c>
    </row>
    <row r="9" spans="1:4" x14ac:dyDescent="0.2">
      <c r="A9" s="2" t="s">
        <v>25</v>
      </c>
      <c r="B9" s="2" t="s">
        <v>16</v>
      </c>
      <c r="C9" s="2" t="s">
        <v>40</v>
      </c>
      <c r="D9" s="2" t="s">
        <v>59</v>
      </c>
    </row>
    <row r="10" spans="1:4" x14ac:dyDescent="0.2">
      <c r="A10" t="s">
        <v>26</v>
      </c>
      <c r="B10" s="2" t="s">
        <v>15</v>
      </c>
      <c r="C10" s="2" t="s">
        <v>42</v>
      </c>
      <c r="D10" s="2" t="s">
        <v>60</v>
      </c>
    </row>
    <row r="11" spans="1:4" x14ac:dyDescent="0.2">
      <c r="A11" t="s">
        <v>27</v>
      </c>
      <c r="B11" s="2" t="s">
        <v>131</v>
      </c>
      <c r="C11" s="2" t="s">
        <v>43</v>
      </c>
      <c r="D11" s="2" t="s">
        <v>61</v>
      </c>
    </row>
    <row r="12" spans="1:4" x14ac:dyDescent="0.2">
      <c r="A12" s="2" t="s">
        <v>28</v>
      </c>
      <c r="B12" s="2" t="s">
        <v>17</v>
      </c>
      <c r="C12" s="2" t="s">
        <v>44</v>
      </c>
      <c r="D12" s="2" t="s">
        <v>62</v>
      </c>
    </row>
    <row r="13" spans="1:4" x14ac:dyDescent="0.2">
      <c r="A13" s="2" t="s">
        <v>30</v>
      </c>
      <c r="B13" s="2" t="s">
        <v>132</v>
      </c>
      <c r="C13" s="2" t="s">
        <v>46</v>
      </c>
      <c r="D13" s="2" t="s">
        <v>63</v>
      </c>
    </row>
    <row r="14" spans="1:4" x14ac:dyDescent="0.2">
      <c r="A14" s="2" t="s">
        <v>31</v>
      </c>
      <c r="B14" s="2" t="s">
        <v>133</v>
      </c>
      <c r="C14" s="2" t="s">
        <v>47</v>
      </c>
      <c r="D14" s="2" t="s">
        <v>65</v>
      </c>
    </row>
    <row r="15" spans="1:4" x14ac:dyDescent="0.2">
      <c r="A15" s="2" t="s">
        <v>32</v>
      </c>
      <c r="B15" s="2" t="s">
        <v>134</v>
      </c>
      <c r="C15" s="2" t="s">
        <v>48</v>
      </c>
      <c r="D15" s="2" t="s">
        <v>66</v>
      </c>
    </row>
    <row r="16" spans="1:4" x14ac:dyDescent="0.2">
      <c r="A16" s="2" t="s">
        <v>29</v>
      </c>
      <c r="B16" s="2" t="s">
        <v>18</v>
      </c>
      <c r="C16" s="2" t="s">
        <v>45</v>
      </c>
      <c r="D16" s="2" t="s">
        <v>64</v>
      </c>
    </row>
    <row r="17" spans="1:4" x14ac:dyDescent="0.2">
      <c r="A17" s="2" t="s">
        <v>33</v>
      </c>
      <c r="B17" s="2" t="s">
        <v>135</v>
      </c>
      <c r="C17" s="2" t="s">
        <v>49</v>
      </c>
      <c r="D17" s="2" t="s">
        <v>67</v>
      </c>
    </row>
    <row r="18" spans="1:4" x14ac:dyDescent="0.2">
      <c r="A18" s="2" t="s">
        <v>98</v>
      </c>
      <c r="B18" s="2" t="s">
        <v>96</v>
      </c>
      <c r="C18" s="2" t="s">
        <v>107</v>
      </c>
      <c r="D18" s="2" t="s">
        <v>116</v>
      </c>
    </row>
    <row r="19" spans="1:4" x14ac:dyDescent="0.2">
      <c r="A19" s="2" t="s">
        <v>99</v>
      </c>
      <c r="B19" s="2" t="s">
        <v>136</v>
      </c>
      <c r="C19" s="2" t="s">
        <v>110</v>
      </c>
      <c r="D19" s="2" t="s">
        <v>118</v>
      </c>
    </row>
    <row r="20" spans="1:4" x14ac:dyDescent="0.2">
      <c r="A20" s="2" t="s">
        <v>100</v>
      </c>
      <c r="B20" s="2" t="s">
        <v>137</v>
      </c>
      <c r="C20" s="2" t="s">
        <v>108</v>
      </c>
      <c r="D20" s="2" t="s">
        <v>119</v>
      </c>
    </row>
    <row r="21" spans="1:4" x14ac:dyDescent="0.2">
      <c r="A21" s="2" t="s">
        <v>101</v>
      </c>
      <c r="B21" s="2" t="s">
        <v>138</v>
      </c>
      <c r="C21" s="2" t="s">
        <v>111</v>
      </c>
      <c r="D21" s="2" t="s">
        <v>117</v>
      </c>
    </row>
    <row r="22" spans="1:4" x14ac:dyDescent="0.2">
      <c r="A22" s="2" t="s">
        <v>102</v>
      </c>
      <c r="B22" s="2" t="s">
        <v>95</v>
      </c>
      <c r="C22" t="s">
        <v>113</v>
      </c>
      <c r="D22" s="2" t="s">
        <v>120</v>
      </c>
    </row>
    <row r="23" spans="1:4" x14ac:dyDescent="0.2">
      <c r="A23" s="2" t="s">
        <v>103</v>
      </c>
      <c r="B23" s="2" t="s">
        <v>139</v>
      </c>
      <c r="C23" s="2" t="s">
        <v>112</v>
      </c>
      <c r="D23" s="2" t="s">
        <v>121</v>
      </c>
    </row>
    <row r="24" spans="1:4" x14ac:dyDescent="0.2">
      <c r="A24" s="2" t="s">
        <v>104</v>
      </c>
      <c r="B24" s="2" t="s">
        <v>140</v>
      </c>
      <c r="C24" s="2" t="s">
        <v>109</v>
      </c>
      <c r="D24" s="2" t="s">
        <v>122</v>
      </c>
    </row>
    <row r="25" spans="1:4" x14ac:dyDescent="0.2">
      <c r="A25" s="2" t="s">
        <v>105</v>
      </c>
      <c r="B25" s="2" t="s">
        <v>141</v>
      </c>
      <c r="C25" s="2" t="s">
        <v>129</v>
      </c>
      <c r="D25" s="2" t="s">
        <v>130</v>
      </c>
    </row>
    <row r="26" spans="1:4" x14ac:dyDescent="0.2">
      <c r="A26" s="2" t="s">
        <v>106</v>
      </c>
      <c r="B26" s="2" t="s">
        <v>97</v>
      </c>
      <c r="C26" s="2" t="s">
        <v>114</v>
      </c>
      <c r="D26" s="2" t="s">
        <v>123</v>
      </c>
    </row>
    <row r="27" spans="1:4" x14ac:dyDescent="0.2">
      <c r="A27" s="2" t="s">
        <v>103</v>
      </c>
      <c r="B27" s="2" t="s">
        <v>142</v>
      </c>
      <c r="C27" s="2" t="s">
        <v>115</v>
      </c>
      <c r="D27" s="2" t="s">
        <v>124</v>
      </c>
    </row>
    <row r="28" spans="1:4" s="41" customFormat="1" x14ac:dyDescent="0.2">
      <c r="A28" s="40" t="s">
        <v>34</v>
      </c>
      <c r="B28" s="40" t="s">
        <v>19</v>
      </c>
      <c r="C28" s="40" t="s">
        <v>50</v>
      </c>
      <c r="D28" s="40" t="s">
        <v>68</v>
      </c>
    </row>
    <row r="29" spans="1:4" s="41" customFormat="1" x14ac:dyDescent="0.2">
      <c r="A29" s="40" t="s">
        <v>35</v>
      </c>
      <c r="B29" s="40" t="s">
        <v>22</v>
      </c>
      <c r="C29" s="40" t="s">
        <v>51</v>
      </c>
      <c r="D29" s="40" t="s">
        <v>69</v>
      </c>
    </row>
    <row r="30" spans="1:4" s="41" customFormat="1" x14ac:dyDescent="0.2">
      <c r="A30" s="40" t="s">
        <v>92</v>
      </c>
      <c r="B30" s="40" t="s">
        <v>83</v>
      </c>
      <c r="C30" s="40" t="s">
        <v>93</v>
      </c>
      <c r="D30" s="40" t="s">
        <v>94</v>
      </c>
    </row>
    <row r="31" spans="1:4" s="41" customFormat="1" x14ac:dyDescent="0.2">
      <c r="A31" s="40" t="s">
        <v>36</v>
      </c>
      <c r="B31" s="40" t="s">
        <v>23</v>
      </c>
      <c r="C31" s="40" t="s">
        <v>52</v>
      </c>
      <c r="D31" s="40" t="s">
        <v>70</v>
      </c>
    </row>
    <row r="32" spans="1:4" x14ac:dyDescent="0.2">
      <c r="A32" s="2" t="s">
        <v>37</v>
      </c>
      <c r="B32" s="2" t="s">
        <v>20</v>
      </c>
      <c r="C32" s="2" t="s">
        <v>53</v>
      </c>
      <c r="D32" s="2" t="s">
        <v>71</v>
      </c>
    </row>
    <row r="33" spans="1:4" x14ac:dyDescent="0.2">
      <c r="A33" s="2" t="s">
        <v>38</v>
      </c>
      <c r="B33" s="2" t="s">
        <v>21</v>
      </c>
      <c r="C33" s="2" t="s">
        <v>54</v>
      </c>
      <c r="D33" s="2" t="s">
        <v>72</v>
      </c>
    </row>
    <row r="34" spans="1:4" x14ac:dyDescent="0.2">
      <c r="A34" s="2" t="s">
        <v>82</v>
      </c>
      <c r="B34" s="2" t="s">
        <v>143</v>
      </c>
      <c r="C34" s="2" t="s">
        <v>90</v>
      </c>
      <c r="D34" s="2" t="s">
        <v>13</v>
      </c>
    </row>
    <row r="35" spans="1:4" x14ac:dyDescent="0.2">
      <c r="A35" s="2" t="s">
        <v>86</v>
      </c>
      <c r="B35" s="2" t="s">
        <v>144</v>
      </c>
      <c r="C35" s="2" t="s">
        <v>55</v>
      </c>
      <c r="D35" s="2" t="s">
        <v>74</v>
      </c>
    </row>
    <row r="36" spans="1:4" x14ac:dyDescent="0.2">
      <c r="A36" s="2" t="s">
        <v>85</v>
      </c>
      <c r="B36" s="2" t="s">
        <v>145</v>
      </c>
      <c r="C36" s="2" t="s">
        <v>56</v>
      </c>
      <c r="D36" s="2" t="s">
        <v>75</v>
      </c>
    </row>
    <row r="37" spans="1:4" x14ac:dyDescent="0.2">
      <c r="A37" s="2" t="s">
        <v>84</v>
      </c>
      <c r="B37" s="2" t="s">
        <v>87</v>
      </c>
      <c r="C37" s="2" t="s">
        <v>88</v>
      </c>
      <c r="D37" s="2" t="s">
        <v>89</v>
      </c>
    </row>
    <row r="38" spans="1:4" x14ac:dyDescent="0.2">
      <c r="A38" s="2" t="s">
        <v>125</v>
      </c>
      <c r="B38" s="2" t="s">
        <v>126</v>
      </c>
      <c r="C38" s="2" t="s">
        <v>127</v>
      </c>
      <c r="D38" s="2" t="s">
        <v>128</v>
      </c>
    </row>
    <row r="39" spans="1:4" x14ac:dyDescent="0.2">
      <c r="A39" t="s">
        <v>81</v>
      </c>
      <c r="B39" t="s">
        <v>146</v>
      </c>
      <c r="C39" t="s">
        <v>91</v>
      </c>
      <c r="D39" t="s">
        <v>73</v>
      </c>
    </row>
    <row r="40" spans="1:4" x14ac:dyDescent="0.2">
      <c r="A40" s="38" t="s">
        <v>149</v>
      </c>
      <c r="B40" s="38" t="s">
        <v>148</v>
      </c>
      <c r="C40" s="38" t="s">
        <v>150</v>
      </c>
      <c r="D40" s="38" t="s">
        <v>151</v>
      </c>
    </row>
    <row r="41" spans="1:4" x14ac:dyDescent="0.2">
      <c r="A41" t="s">
        <v>153</v>
      </c>
      <c r="B41" t="s">
        <v>154</v>
      </c>
      <c r="C41" t="s">
        <v>155</v>
      </c>
      <c r="D41" t="s">
        <v>156</v>
      </c>
    </row>
    <row r="42" spans="1:4" x14ac:dyDescent="0.2">
      <c r="A42" t="s">
        <v>157</v>
      </c>
      <c r="B42" t="s">
        <v>158</v>
      </c>
      <c r="C42" t="s">
        <v>158</v>
      </c>
      <c r="D42" t="s">
        <v>158</v>
      </c>
    </row>
    <row r="43" spans="1:4" ht="63.75" x14ac:dyDescent="0.2">
      <c r="A43" s="91" t="s">
        <v>159</v>
      </c>
      <c r="B43" s="91" t="s">
        <v>160</v>
      </c>
      <c r="C43" s="91" t="s">
        <v>161</v>
      </c>
      <c r="D43" s="91" t="s">
        <v>162</v>
      </c>
    </row>
    <row r="44" spans="1:4" ht="25.5" x14ac:dyDescent="0.2">
      <c r="A44" s="91" t="s">
        <v>167</v>
      </c>
      <c r="B44" s="91" t="s">
        <v>168</v>
      </c>
      <c r="C44" s="91" t="s">
        <v>169</v>
      </c>
      <c r="D44" s="91" t="s">
        <v>168</v>
      </c>
    </row>
    <row r="45" spans="1:4" ht="178.5" x14ac:dyDescent="0.2">
      <c r="A45" s="91" t="s">
        <v>163</v>
      </c>
      <c r="B45" s="91" t="s">
        <v>164</v>
      </c>
      <c r="C45" s="91" t="s">
        <v>165</v>
      </c>
      <c r="D45" s="91" t="s">
        <v>166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Intro</vt:lpstr>
      <vt:lpstr>Tab_SG1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Spiess Sarah BAKOM</dc:creator>
  <cp:lastModifiedBy>Oriet Amalric BAKOM</cp:lastModifiedBy>
  <cp:lastPrinted>2017-01-20T10:57:10Z</cp:lastPrinted>
  <dcterms:created xsi:type="dcterms:W3CDTF">2016-10-25T06:43:27Z</dcterms:created>
  <dcterms:modified xsi:type="dcterms:W3CDTF">2025-10-29T08:09:48Z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2025-10-15T14:36:36Z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b61fdcc5-e8ce-4efa-a5af-ab5e5124300a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