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Prod\Telcostat_dat\04_Analyse_des_données\03_Résultats\2024\anglais\"/>
    </mc:Choice>
  </mc:AlternateContent>
  <xr:revisionPtr revIDLastSave="0" documentId="13_ncr:1_{F4B23832-BB86-4A41-ACE9-A097A2A39BF0}" xr6:coauthVersionLast="47" xr6:coauthVersionMax="47" xr10:uidLastSave="{00000000-0000-0000-0000-000000000000}"/>
  <bookViews>
    <workbookView xWindow="-120" yWindow="-120" windowWidth="29040" windowHeight="15720" xr2:uid="{00000000-000D-0000-FFFF-FFFF00000000}"/>
  </bookViews>
  <sheets>
    <sheet name="Intro" sheetId="1" r:id="rId1"/>
    <sheet name="text 1" sheetId="3" r:id="rId2"/>
    <sheet name="Tab1" sheetId="8" r:id="rId3"/>
    <sheet name="desc" sheetId="6" state="very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1" i="8" l="1"/>
  <c r="A28" i="8"/>
  <c r="A29" i="8"/>
  <c r="AD25" i="8"/>
  <c r="AD24" i="8"/>
  <c r="AD23" i="8"/>
  <c r="AD22" i="8"/>
  <c r="AD21" i="8"/>
  <c r="AD20" i="8"/>
  <c r="AD19" i="8"/>
  <c r="AD18" i="8"/>
  <c r="AD17" i="8"/>
  <c r="AD16" i="8"/>
  <c r="AD15" i="8"/>
  <c r="AD14" i="8"/>
  <c r="AD13" i="8"/>
  <c r="AD12" i="8"/>
  <c r="AD11" i="8"/>
  <c r="AD10" i="8"/>
  <c r="AD9" i="8"/>
  <c r="AD8" i="8"/>
  <c r="AD6" i="8"/>
  <c r="W10" i="8" l="1"/>
  <c r="V10" i="8" l="1"/>
  <c r="U10" i="8"/>
  <c r="C10" i="8" l="1"/>
  <c r="D10" i="8"/>
  <c r="E10" i="8"/>
  <c r="F10" i="8"/>
  <c r="G10" i="8"/>
  <c r="H10" i="8"/>
  <c r="I10" i="8"/>
  <c r="J10" i="8"/>
  <c r="K10" i="8"/>
  <c r="L10" i="8"/>
  <c r="M10" i="8"/>
  <c r="N10" i="8"/>
  <c r="O10" i="8"/>
  <c r="P10" i="8"/>
  <c r="Q10" i="8"/>
  <c r="R10" i="8"/>
  <c r="S10" i="8"/>
  <c r="T10" i="8"/>
  <c r="B10" i="8"/>
  <c r="A23" i="8" l="1"/>
  <c r="B13" i="1" l="1"/>
  <c r="A3" i="8"/>
  <c r="A6" i="8"/>
  <c r="A7" i="8"/>
  <c r="A8" i="8"/>
  <c r="A9" i="8"/>
  <c r="A10" i="8"/>
  <c r="A11" i="8"/>
  <c r="A12" i="8"/>
  <c r="A13" i="8"/>
  <c r="A15" i="8"/>
  <c r="A14" i="8"/>
  <c r="A19" i="8"/>
  <c r="A18" i="8"/>
  <c r="A17" i="8"/>
  <c r="A16" i="8"/>
  <c r="A26" i="8"/>
  <c r="A25" i="8"/>
  <c r="AD5" i="8"/>
  <c r="A27" i="8"/>
  <c r="A24" i="8"/>
  <c r="A22" i="8"/>
  <c r="A21" i="8"/>
  <c r="A20" i="8"/>
  <c r="A1" i="8"/>
  <c r="B6" i="3"/>
  <c r="B5" i="3"/>
  <c r="B4" i="3"/>
  <c r="B2" i="3"/>
  <c r="D16" i="1"/>
  <c r="C15" i="1"/>
</calcChain>
</file>

<file path=xl/sharedStrings.xml><?xml version="1.0" encoding="utf-8"?>
<sst xmlns="http://schemas.openxmlformats.org/spreadsheetml/2006/main" count="203" uniqueCount="149">
  <si>
    <t>Wählen Sie bitte Ihre Sprache</t>
  </si>
  <si>
    <t>Choisissez votre langue s.v.p.</t>
  </si>
  <si>
    <t>Selezionare la vostra lingua p.f.</t>
  </si>
  <si>
    <t>Please choose your language</t>
  </si>
  <si>
    <t>Language</t>
  </si>
  <si>
    <t>Deutsch</t>
  </si>
  <si>
    <t>Français</t>
  </si>
  <si>
    <t>Italiano</t>
  </si>
  <si>
    <t>English</t>
  </si>
  <si>
    <t>D</t>
  </si>
  <si>
    <t>F</t>
  </si>
  <si>
    <t>I</t>
  </si>
  <si>
    <t>E</t>
  </si>
  <si>
    <t>a)</t>
  </si>
  <si>
    <t>Anzahl der Fernmeldedienstanbieterinnen</t>
  </si>
  <si>
    <t>Nombre de fournisseurs de services de télécommunications</t>
  </si>
  <si>
    <t>Numero di fornitori di servizi di telecomunicazione</t>
  </si>
  <si>
    <t>Number of telecommunications service providers</t>
  </si>
  <si>
    <t>1. Nombre d'opérateurs</t>
  </si>
  <si>
    <t>1. Anzahl Anbieter</t>
  </si>
  <si>
    <t>1. Numero di operatori</t>
  </si>
  <si>
    <t>1. Number of operators</t>
  </si>
  <si>
    <t>1.1  Nombre de fournisseurs de services de télécommunication selon le type de services offerts</t>
  </si>
  <si>
    <t>Avec la libéralisation du marché des télécommunications au 1er janvier 1998, il n'existe plus un seul et unique fournisseur de données, mais une multitude d'entreprises de plus ou moins grande importance. Depuis le 1er avril 2007, la diffusion de programmes est considérée comme un service de télécommunication.</t>
  </si>
  <si>
    <t>Depuis le 1er avril 2007, la diffusion de programmes est considérée comme un service de télécommunication au même titre que la téléphonie ou l'internet, par exemple. Ainsi plus de 400 entreprises qui offrent ce type de service deviennent des fournisseurs de services de télécommunication en 2007 et doivent à partir de cette année statistique livrer un questionnaire.</t>
  </si>
  <si>
    <t>Nombre de fournisseurs de services de télécommunication selon le type de services offerts</t>
  </si>
  <si>
    <t>Le tableau ci-dessous est une représentation de l’offre des services de télécommunication. Il dénombre les opérateurs pour chaque type de services catégorisés. Étant donné que certains opérateurs offrent plusieurs types de services (Swisscom, Sunrise, etc.), le total est supérieur au nombre d'opérateurs ayant livré des données exploitables.</t>
  </si>
  <si>
    <t>Fournisseurs de services de téléphonie fixe</t>
  </si>
  <si>
    <t>dont communications locales</t>
  </si>
  <si>
    <t>dont communications interurbaines</t>
  </si>
  <si>
    <t>dont communications internationales</t>
  </si>
  <si>
    <t>Fournisseurs de services sur réseaux mobiles ou satellitaire</t>
  </si>
  <si>
    <t>Services de téléphonie mobile</t>
  </si>
  <si>
    <t>Service de radiomessagerie</t>
  </si>
  <si>
    <t>Service satellite</t>
  </si>
  <si>
    <t>Service Internet par satellite</t>
  </si>
  <si>
    <t>Internet Service Providers sur réseaux fixes</t>
  </si>
  <si>
    <t xml:space="preserve">Par le biais de raccordements RTPC ou RNIS </t>
  </si>
  <si>
    <t>Par le biais de raccordements Cable-Modem</t>
  </si>
  <si>
    <t>Par le biais de liaisons xDSL</t>
  </si>
  <si>
    <t>Par le biais de raccordements fibre optique</t>
  </si>
  <si>
    <t>Autres</t>
  </si>
  <si>
    <t>Fournisseurs de services de capacités de transmission (à débit constant et/ou variable)</t>
  </si>
  <si>
    <t>Diffuseurs audiovisuels</t>
  </si>
  <si>
    <t xml:space="preserve">Par le biais de raccordements coaxiaux CATV </t>
  </si>
  <si>
    <t>Fournisseurs offrant l’accès aux ressources et services sur réseaux fixes (ventes par les FST à des FST)</t>
  </si>
  <si>
    <t>Nombre de fournisseurs ayant livré des données exploitables</t>
  </si>
  <si>
    <t>Seit der Öffnung des Fernmeldemarktes am 1. Januar 1998 gibt es nicht mehr eine einzige Stelle, die Daten liefert, sondern eine Vielzahl von mehr oder weniger grossen Unternehmen. Seit dem 1. April 2007 wird die Verbreitung von Programmen als Fernmeldedienst angesehen.</t>
  </si>
  <si>
    <t>Seit dem 1. April 2007 wird die Verbreitung von Programmen ebenso wie zum Beispiel die Telefonie oder das Internet als Fernmeldedienst betrachtet. Die über 400 Unternehmen, die diese Art von Diensten anbieten, wurden deshalb im Jahr 2007 zu Fernmeldedienstanbieterinnen und müssen seit diesem Statistik-Jahr den Fragebogen ausfüllen.</t>
  </si>
  <si>
    <t>Der starke Rückgang der Anzahl Fernmeldedienstanbieterinnen, die Radio- und Fernsehprogramme verbreiten, im Jahr 2009 ist im Wesentlichen darauf zurückzuführen, dass Anbieterinnen, die nur Radio- und Fernsehprogramme über Leitungen verbreiten und weniger als 5000 Kundinnen und Kunden haben, von der Meldepflicht ausgenommen wurden (Änderung von Art. 3 Abs. 1 FDV). Das entspricht etwa 273 FDA, die den Fragebogen 2008 noch erhalten haben, ab 2009 aber nicht mehr.</t>
  </si>
  <si>
    <t>Anzahl Fernmeldedienstanbieterinnen nach Art der angebotenen Dienste</t>
  </si>
  <si>
    <t>Die unten stehende Tabelle gibt einen Überblick über das Angebot an Fernmeldediensten. Ferner zeigt sie die Zahl der Betreiberinnen für die einzelnen Dienstekategorien. Da einige Betreiberinnen (Swisscom, Sunrise usw.) verschiedene Arten von Diensten anbieten, ist das Total höher als die Anzahl der Betreiberinnen, die auswertbare Daten lieferten.</t>
  </si>
  <si>
    <t>Anzahl Anbieter von Festnetzdiensten</t>
  </si>
  <si>
    <t>Lokale Verbindungen</t>
  </si>
  <si>
    <t>Fernverbindungen</t>
  </si>
  <si>
    <t>Internationale Verbindungen</t>
  </si>
  <si>
    <t>Anbieterinnen von Mobilfunk- oder Satellitendiensten</t>
  </si>
  <si>
    <t>Mobilfunkdienst</t>
  </si>
  <si>
    <t>Funkrufdienst</t>
  </si>
  <si>
    <t>Satellitendienst</t>
  </si>
  <si>
    <t>Internetzugang über Satellit</t>
  </si>
  <si>
    <t>Anbieterinnen von Internetdiensten über das Festnetz</t>
  </si>
  <si>
    <t>Über PTSN- oder ISDN-Anschlüsse</t>
  </si>
  <si>
    <t>Über Kabelmodemanschlüsse</t>
  </si>
  <si>
    <t>Über xDSL-Verbindungen</t>
  </si>
  <si>
    <t>Über Glasfaseranschlüsse</t>
  </si>
  <si>
    <t>Andere</t>
  </si>
  <si>
    <t>Betreiberinnen, die Übertragungskapazitäten (mit konstanter und/oder variabler Bitrate) anboten</t>
  </si>
  <si>
    <t>Betreiberinnen, die Radio- und Fernsehprogramme verbreiteten</t>
  </si>
  <si>
    <t>Über CATV-Koaxialanschlüsse</t>
  </si>
  <si>
    <t>Betreiberinnen, die den Zugang zu Festnetzeinrichtungen und -diensten anboten (Verkauf von FDA an FDA)</t>
  </si>
  <si>
    <t>Zahl der Betreiberinnen, die auswertbare Daten lieferten</t>
  </si>
  <si>
    <t>1.1 Anzahl Fernmeldedienstanbieterinnen nach Art der angebotenen Dienste</t>
  </si>
  <si>
    <t>Dal 1° aprile 2007, la diffusione di programmi è considerata un servizio di telecomunicazione e parificata così ad esempio alla telefonia e al servizio Internet. Di conseguenza, nel 2007 più di 400 imprese che offrono questo servizio sono qualificate fornitori di servizi di telecomunicazione e, a partire da questo momento, devono compilare un questionario.</t>
  </si>
  <si>
    <t>Nel 2009, il numero dei fornitori di servizi di telecomunicazione che propone contenuti audiovisivi si riduce considerevolmente. Questa forte diminuzione è fondamentalmente dovuta all'esonero dall'obbligo di notifica dei fornitori che trasmettono unicamente programmi radiotelevisivi via cavo e che hanno meno di 5000 clienti (modifica dell'art. 3 cpv. 1 OST). Si tratta di circa 273 FST che avevano ricevuto il questionario nel 2008 e che non l'hanno più ricevuto dal 2009 in poi.</t>
  </si>
  <si>
    <t>Numero di fornitori di servizi di telecomunicazione in base alla tipologia di servizio fornito</t>
  </si>
  <si>
    <t>La tabella sottostante è una rappresentazione dell'offerta di servizi di telecomunicazione. Enumera gli operatori per ciascuna tipologia di servizio categorizzato. Siccome certi operatori offrono diverse tipologie di servizi (Swisscom, Sunrise, ecc.), il totale è superiore al numero di operatori che hanno fornito dati analizzabili.</t>
  </si>
  <si>
    <t>Fornitori di servizi di telefonia fissa</t>
  </si>
  <si>
    <t>per comunicazioni locali</t>
  </si>
  <si>
    <t>per comunicazioni interurbane</t>
  </si>
  <si>
    <t>per comunicazioni internazionali</t>
  </si>
  <si>
    <t>Fornitori di servizi su rete mobile o satellitare</t>
  </si>
  <si>
    <t>Servizi di telefonia mobile</t>
  </si>
  <si>
    <t>Servizi di radiochiamata</t>
  </si>
  <si>
    <t>Servizi satellitari</t>
  </si>
  <si>
    <t>Servizio Internet satellitare</t>
  </si>
  <si>
    <t>Internet Service Provider su rete fissa</t>
  </si>
  <si>
    <t>tramite collegamenti ISDN o PSTN</t>
  </si>
  <si>
    <t>tramite collegamenti modem via cavo</t>
  </si>
  <si>
    <t>tramite connessione xDSL</t>
  </si>
  <si>
    <t>Altri</t>
  </si>
  <si>
    <t>Fornitori di servizi di capacità trasmissiva (a velocità fissa e/o variabile)</t>
  </si>
  <si>
    <t>Emittenti audiovisive</t>
  </si>
  <si>
    <t>tramite collegamenti coassiali CATV</t>
  </si>
  <si>
    <t>Fornitori che offrono accesso a risorse e servizi su rete fissa (vendite da FST a FST)</t>
  </si>
  <si>
    <t>Numero di fornitori che hanno messo a disposizione dati analizzabili</t>
  </si>
  <si>
    <t>1.1 Numero di fornitori di servizi di telecomunicazione in base alla tipologia di servizio fornito</t>
  </si>
  <si>
    <t>1.1 Number of telecommunications service providers according to the type of services offered</t>
  </si>
  <si>
    <t>With the liberalisation of the telecommunications market on 1 January 1998, there is no longer a single company providing data, but a multitude of companies of greater or lesser importance. Since 1 April 2007, the broadcasting of programme services has been considered as a telecommunications service.</t>
  </si>
  <si>
    <t>Since 1 April 2007, the broadcasting of programme services has been considered as a telecommunications service in the same way as telephony or internet access, for example. Thus more than 400 companies which offer this type of service became telecommunication services providers in 2007 and from that statistical year onwards have had to complete a questionnaire.</t>
  </si>
  <si>
    <t>In 2009, the number of telecommunications service providers offering audiovisual broadcasting fell considerably. This large decrease was essentially due to the exemption from the registration obligation for providers which transmit by wire only radio and television programme services and which have less than 5000 customers (amendment of Art. 3, para. 1, TSO). This represents approximately 273 TSPS who received the questionnaire in 2008 and who no longer received it in 2009 or thereafter.</t>
  </si>
  <si>
    <t>Number of telecommunications service providers according to the type of services offered</t>
  </si>
  <si>
    <t>Fixed telephony service providers</t>
  </si>
  <si>
    <t>of which local calls</t>
  </si>
  <si>
    <t>of which long-distance calls</t>
  </si>
  <si>
    <t>of which international calls</t>
  </si>
  <si>
    <t>Service providers on mobile networks or satellite</t>
  </si>
  <si>
    <t>Mobile telephony services</t>
  </si>
  <si>
    <t>Paging service</t>
  </si>
  <si>
    <t>Satellite service</t>
  </si>
  <si>
    <t>Internet service by satellite</t>
  </si>
  <si>
    <t>Internet Service Providers on fixed networks</t>
  </si>
  <si>
    <t>by means of PSTN or ISDN connections</t>
  </si>
  <si>
    <t>by means of cable modem connections</t>
  </si>
  <si>
    <t>by means of xDSL connections</t>
  </si>
  <si>
    <t>by means of optical fibre connections</t>
  </si>
  <si>
    <t>Others</t>
  </si>
  <si>
    <t>Providers of transmission capacity services (constant and/or variable rate)</t>
  </si>
  <si>
    <t>Audio-visual broadcasters</t>
  </si>
  <si>
    <t>by means of coaxial CATV connections</t>
  </si>
  <si>
    <t>Providers offering access to resources and services on fixed networks (TSP-to-TSP sales)</t>
  </si>
  <si>
    <t>Number of providers who supplied useable data</t>
  </si>
  <si>
    <t>The table below is a representation of the offering of telecommunication services. It quantifies the operators for each type of categorised services. Since certain operators offer several types of service (Swisscom, Sunrise, etc.), the total is greater than the number of operators providing useable data.</t>
  </si>
  <si>
    <t>La liberalizzazione del mercato svizzero delle telecomunicazioni, avvenuta il 1° gennaio 1998, ha segnato la fine del fornitore di dati unico, che ha allora ceduto il passo a una moltitudine di imprese di varia importanza. Dal 1° aprile 2007, la diffusione di programmi è considerata un servizio di telecomunicazione.</t>
  </si>
  <si>
    <t>tramite collegamenti in fibra ottica</t>
  </si>
  <si>
    <t>En 2009, le nombre de fournisseurs de services de télécommunications offrant la diffusion audiovisuelle diminue fortement. Cette forte baisse est essentiellement due à l'exemption de l'obligation d'annoncer des fournisseurs qui ne transmettent que des programmes de radio et de télévision sur des lignes et qui ont moins de 5000 clients (modification de l'art. 3, al. 1, OST). Cela représente environ 273 FST qui recevaient le questionnaire en 2008 et qui ne le reçoivent plus en 2009 et après.</t>
  </si>
  <si>
    <t>…</t>
  </si>
  <si>
    <t>-</t>
  </si>
  <si>
    <t>Bemerkung:</t>
  </si>
  <si>
    <t>Remarque :</t>
  </si>
  <si>
    <t>Nota bene:</t>
  </si>
  <si>
    <t>Note:</t>
  </si>
  <si>
    <t>... Zahl unbekannt (nicht erhoben).</t>
  </si>
  <si>
    <t>... Chiffre inconnu (non relevé).</t>
  </si>
  <si>
    <t>... Dato non noto (non rilevato).</t>
  </si>
  <si>
    <t>... Unknown (not been gathered).</t>
  </si>
  <si>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</si>
  <si>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</si>
  <si>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</si>
  <si>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</si>
  <si>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</si>
  <si>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</si>
  <si>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</si>
  <si>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</si>
  <si>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 BAKOM 2025</t>
  </si>
  <si>
    <t>© OFCOM 2025</t>
  </si>
  <si>
    <t>© UFCOM 2025</t>
  </si>
  <si>
    <t>Ver. 23-24</t>
  </si>
  <si>
    <t>Var. 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</si>
</sst>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color theme="1"/>
      <name val="Arial"/>
      <family val="2"/>
    </font>
    <font>
      <b/>
      <sz val="10"/>
      <color theme="1"/>
      <name val="Arial"/>
      <family val="2"/>
    </font>
    <font>
      <sz val="10"/>
      <name val="Arial"/>
      <family val="2"/>
    </font>
    <font>
      <b/>
      <sz val="12"/>
      <name val="Arial"/>
      <family val="2"/>
    </font>
    <font>
      <b/>
      <sz val="12"/>
      <color theme="1"/>
      <name val="Arial"/>
      <family val="2"/>
    </font>
    <font>
      <sz val="11"/>
      <color rgb="FF000000"/>
      <name val="Arial"/>
      <family val="2"/>
    </font>
    <font>
      <sz val="11"/>
      <name val="Arial"/>
      <family val="2"/>
    </font>
    <font>
      <b/>
      <sz val="11"/>
      <name val="Arial"/>
      <family val="2"/>
    </font>
    <font>
      <b/>
      <sz val="14"/>
      <color theme="1"/>
      <name val="Arial"/>
      <family val="2"/>
    </font>
    <font>
      <sz val="9"/>
      <color rgb="FF000000"/>
      <name val="Arial"/>
      <family val="2"/>
    </font>
    <font>
      <sz val="9"/>
      <name val="Arial"/>
      <family val="2"/>
    </font>
    <font>
      <b/>
      <sz val="11"/>
      <color rgb="FF000000"/>
      <name val="Arial"/>
      <family val="2"/>
    </font>
    <font>
      <u/>
      <sz val="10"/>
      <color theme="10"/>
      <name val="Arial"/>
      <family val="2"/>
    </font>
    <font>
      <sz val="8"/>
      <name val="Arial"/>
      <family val="2"/>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auto="1"/>
      </left>
      <right style="thin">
        <color auto="1"/>
      </right>
      <top style="thin">
        <color auto="1"/>
      </top>
      <bottom style="thin">
        <color auto="1"/>
      </bottom>
      <diagonal/>
    </border>
    <border>
      <left style="thin">
        <color theme="0" tint="-0.14996795556505021"/>
      </left>
      <right/>
      <top style="thin">
        <color theme="0" tint="-0.14996795556505021"/>
      </top>
      <bottom style="thin">
        <color theme="0" tint="-0.14996795556505021"/>
      </bottom>
      <diagonal/>
    </border>
    <border>
      <left style="thin">
        <color auto="1"/>
      </left>
      <right style="thin">
        <color auto="1"/>
      </right>
      <top style="thin">
        <color theme="2" tint="-9.9948118533890809E-2"/>
      </top>
      <bottom style="thin">
        <color theme="2" tint="-9.9948118533890809E-2"/>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auto="1"/>
      </top>
      <bottom style="thin">
        <color theme="0" tint="-0.1499679555650502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3743705557422"/>
      </right>
      <top style="thin">
        <color auto="1"/>
      </top>
      <bottom style="thin">
        <color auto="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right style="thin">
        <color theme="0" tint="-0.14996795556505021"/>
      </right>
      <top style="thin">
        <color indexed="64"/>
      </top>
      <bottom/>
      <diagonal/>
    </border>
    <border>
      <left/>
      <right style="thin">
        <color theme="0" tint="-0.14996795556505021"/>
      </right>
      <top/>
      <bottom/>
      <diagonal/>
    </border>
    <border>
      <left/>
      <right style="thin">
        <color theme="0" tint="-0.14996795556505021"/>
      </right>
      <top style="thin">
        <color theme="0" tint="-0.14996795556505021"/>
      </top>
      <bottom style="thin">
        <color theme="0" tint="-0.14996795556505021"/>
      </bottom>
      <diagonal/>
    </border>
    <border>
      <left style="thin">
        <color theme="0" tint="-0.14999847407452621"/>
      </left>
      <right style="thin">
        <color theme="0" tint="-0.14996795556505021"/>
      </right>
      <top style="thin">
        <color theme="0" tint="-0.14996795556505021"/>
      </top>
      <bottom style="thin">
        <color theme="0" tint="-0.14999847407452621"/>
      </bottom>
      <diagonal/>
    </border>
    <border>
      <left style="thin">
        <color theme="0" tint="-0.14999847407452621"/>
      </left>
      <right style="thin">
        <color theme="0" tint="-0.14996795556505021"/>
      </right>
      <top style="thin">
        <color theme="0" tint="-0.14999847407452621"/>
      </top>
      <bottom style="thin">
        <color theme="0" tint="-0.14999847407452621"/>
      </bottom>
      <diagonal/>
    </border>
    <border>
      <left style="thin">
        <color theme="0" tint="-0.14999847407452621"/>
      </left>
      <right style="thin">
        <color theme="0" tint="-0.14996795556505021"/>
      </right>
      <top/>
      <bottom style="thin">
        <color theme="0" tint="-0.14999847407452621"/>
      </bottom>
      <diagonal/>
    </border>
    <border>
      <left/>
      <right style="thin">
        <color theme="0" tint="-0.14996795556505021"/>
      </right>
      <top style="thin">
        <color theme="0" tint="-0.14999847407452621"/>
      </top>
      <bottom style="thin">
        <color theme="0" tint="-0.14999847407452621"/>
      </bottom>
      <diagonal/>
    </border>
    <border>
      <left style="thin">
        <color theme="0" tint="-0.14999847407452621"/>
      </left>
      <right style="thin">
        <color theme="0" tint="-0.14996795556505021"/>
      </right>
      <top style="thin">
        <color theme="0" tint="-0.14999847407452621"/>
      </top>
      <bottom style="thin">
        <color indexed="64"/>
      </bottom>
      <diagonal/>
    </border>
    <border>
      <left/>
      <right style="thin">
        <color theme="0" tint="-0.14996795556505021"/>
      </right>
      <top/>
      <bottom style="thin">
        <color indexed="64"/>
      </bottom>
      <diagonal/>
    </border>
    <border>
      <left/>
      <right style="thin">
        <color auto="1"/>
      </right>
      <top style="thin">
        <color auto="1"/>
      </top>
      <bottom style="thin">
        <color theme="0" tint="-0.14993743705557422"/>
      </bottom>
      <diagonal/>
    </border>
    <border>
      <left/>
      <right style="thin">
        <color auto="1"/>
      </right>
      <top style="thin">
        <color theme="0" tint="-0.14993743705557422"/>
      </top>
      <bottom style="thin">
        <color theme="0" tint="-0.14993743705557422"/>
      </bottom>
      <diagonal/>
    </border>
    <border>
      <left/>
      <right style="thin">
        <color auto="1"/>
      </right>
      <top style="thin">
        <color theme="0" tint="-0.14993743705557422"/>
      </top>
      <bottom/>
      <diagonal/>
    </border>
    <border>
      <left/>
      <right style="thin">
        <color indexed="64"/>
      </right>
      <top style="thin">
        <color auto="1"/>
      </top>
      <bottom style="thin">
        <color auto="1"/>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style="thin">
        <color auto="1"/>
      </top>
      <bottom style="thin">
        <color theme="0" tint="-0.14993743705557422"/>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theme="0" tint="-0.14993743705557422"/>
      </top>
      <bottom style="thin">
        <color auto="1"/>
      </bottom>
      <diagonal/>
    </border>
    <border>
      <left style="thin">
        <color auto="1"/>
      </left>
      <right style="thin">
        <color auto="1"/>
      </right>
      <top style="thin">
        <color theme="2" tint="-9.9948118533890809E-2"/>
      </top>
      <bottom style="thin">
        <color indexed="64"/>
      </bottom>
      <diagonal/>
    </border>
    <border>
      <left style="thin">
        <color theme="0" tint="-0.14999847407452621"/>
      </left>
      <right style="thin">
        <color theme="0" tint="-0.14999847407452621"/>
      </right>
      <top style="thin">
        <color auto="1"/>
      </top>
      <bottom style="thin">
        <color theme="0" tint="-0.14993743705557422"/>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theme="0" tint="-0.14999847407452621"/>
      </left>
      <right style="thin">
        <color theme="0" tint="-0.14999847407452621"/>
      </right>
      <top style="thin">
        <color theme="0" tint="-0.14993743705557422"/>
      </top>
      <bottom/>
      <diagonal/>
    </border>
    <border>
      <left style="thin">
        <color theme="0" tint="-0.14999847407452621"/>
      </left>
      <right style="thin">
        <color theme="0" tint="-0.14999847407452621"/>
      </right>
      <top style="thin">
        <color auto="1"/>
      </top>
      <bottom style="thin">
        <color auto="1"/>
      </bottom>
      <diagonal/>
    </border>
    <border>
      <left/>
      <right style="thin">
        <color theme="0" tint="-0.14999847407452621"/>
      </right>
      <top style="thin">
        <color auto="1"/>
      </top>
      <bottom style="thin">
        <color theme="0" tint="-0.14993743705557422"/>
      </bottom>
      <diagonal/>
    </border>
    <border>
      <left/>
      <right style="thin">
        <color theme="0" tint="-0.14999847407452621"/>
      </right>
      <top style="thin">
        <color theme="0" tint="-0.14993743705557422"/>
      </top>
      <bottom style="thin">
        <color theme="0" tint="-0.14993743705557422"/>
      </bottom>
      <diagonal/>
    </border>
    <border>
      <left/>
      <right style="thin">
        <color theme="0" tint="-0.14999847407452621"/>
      </right>
      <top style="thin">
        <color theme="0" tint="-0.14993743705557422"/>
      </top>
      <bottom/>
      <diagonal/>
    </border>
    <border>
      <left/>
      <right style="thin">
        <color theme="0" tint="-0.14999847407452621"/>
      </right>
      <top style="thin">
        <color auto="1"/>
      </top>
      <bottom style="thin">
        <color auto="1"/>
      </bottom>
      <diagonal/>
    </border>
  </borders>
  <cellStyleXfs count="2">
    <xf numFmtId="0" fontId="0" fillId="0" borderId="0"/>
    <xf numFmtId="0" fontId="12" fillId="0" borderId="0" applyNumberFormat="0" applyFill="0" applyBorder="0" applyAlignment="0" applyProtection="0"/>
  </cellStyleXfs>
  <cellXfs count="98">
    <xf numFmtId="0" fontId="0" fillId="0" borderId="0" xfId="0"/>
    <xf numFmtId="0" fontId="11" fillId="0" borderId="0" xfId="0" applyFont="1" applyProtection="1">
      <protection hidden="1"/>
    </xf>
    <xf numFmtId="49" fontId="0" fillId="0" borderId="0" xfId="0" applyNumberFormat="1" applyProtection="1">
      <protection hidden="1"/>
    </xf>
    <xf numFmtId="0" fontId="0" fillId="0" borderId="0" xfId="0" applyAlignment="1" applyProtection="1">
      <alignment horizontal="left" vertical="center" wrapText="1"/>
      <protection hidden="1"/>
    </xf>
    <xf numFmtId="0" fontId="0" fillId="0" borderId="0" xfId="0" applyAlignment="1" applyProtection="1">
      <alignment horizontal="left" wrapText="1"/>
      <protection hidden="1"/>
    </xf>
    <xf numFmtId="0" fontId="0" fillId="0" borderId="0" xfId="0" applyProtection="1">
      <protection locked="0"/>
    </xf>
    <xf numFmtId="49" fontId="0" fillId="0" borderId="0" xfId="0" applyNumberFormat="1" applyProtection="1">
      <protection locked="0"/>
    </xf>
    <xf numFmtId="0" fontId="9" fillId="0" borderId="0" xfId="0" applyFont="1" applyAlignment="1" applyProtection="1">
      <alignment vertical="top"/>
      <protection locked="0"/>
    </xf>
    <xf numFmtId="0" fontId="10" fillId="0" borderId="0" xfId="0" applyFont="1" applyAlignment="1" applyProtection="1">
      <alignment vertical="top"/>
      <protection locked="0"/>
    </xf>
    <xf numFmtId="0" fontId="2" fillId="0" borderId="0" xfId="0" applyFont="1" applyAlignment="1" applyProtection="1">
      <alignment vertical="top"/>
      <protection locked="0"/>
    </xf>
    <xf numFmtId="0" fontId="8"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4" fillId="0" borderId="0" xfId="0" applyFont="1" applyAlignment="1" applyProtection="1">
      <alignment vertical="center"/>
      <protection hidden="1"/>
    </xf>
    <xf numFmtId="0" fontId="3" fillId="0" borderId="0" xfId="0" applyFont="1" applyAlignment="1" applyProtection="1">
      <alignment vertical="center"/>
      <protection hidden="1"/>
    </xf>
    <xf numFmtId="0" fontId="3" fillId="0" borderId="0" xfId="0" applyFont="1" applyAlignment="1" applyProtection="1">
      <alignment vertical="center" wrapText="1"/>
      <protection hidden="1"/>
    </xf>
    <xf numFmtId="0" fontId="5" fillId="0" borderId="0" xfId="0" applyFont="1" applyAlignment="1" applyProtection="1">
      <alignment vertical="top"/>
      <protection locked="0"/>
    </xf>
    <xf numFmtId="0" fontId="6" fillId="0" borderId="0" xfId="0" applyFont="1" applyAlignment="1" applyProtection="1">
      <alignment vertical="top"/>
      <protection locked="0"/>
    </xf>
    <xf numFmtId="0" fontId="2" fillId="0" borderId="0" xfId="0" applyFont="1" applyAlignment="1" applyProtection="1">
      <alignment horizontal="left" wrapText="1" shrinkToFit="1"/>
      <protection locked="0"/>
    </xf>
    <xf numFmtId="0" fontId="1" fillId="0" borderId="2" xfId="0" applyFont="1" applyBorder="1" applyAlignment="1" applyProtection="1">
      <alignment horizontal="center" vertical="center" wrapText="1"/>
      <protection locked="0"/>
    </xf>
    <xf numFmtId="3" fontId="1" fillId="0" borderId="3" xfId="0" applyNumberFormat="1" applyFont="1" applyBorder="1" applyAlignment="1" applyProtection="1">
      <alignment horizontal="right" vertical="center" wrapText="1"/>
      <protection locked="0"/>
    </xf>
    <xf numFmtId="3" fontId="0" fillId="0" borderId="1" xfId="0" applyNumberFormat="1" applyBorder="1" applyAlignment="1" applyProtection="1">
      <alignment horizontal="right" vertical="center" wrapText="1"/>
      <protection locked="0"/>
    </xf>
    <xf numFmtId="3" fontId="1" fillId="0" borderId="6" xfId="0" applyNumberFormat="1"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4" xfId="0" applyNumberFormat="1" applyBorder="1" applyAlignment="1" applyProtection="1">
      <alignment horizontal="right" vertical="center" wrapText="1"/>
      <protection locked="0"/>
    </xf>
    <xf numFmtId="3" fontId="1" fillId="0" borderId="4" xfId="0" applyNumberFormat="1" applyFont="1" applyBorder="1" applyAlignment="1" applyProtection="1">
      <alignment horizontal="right" vertical="center" wrapText="1"/>
      <protection locked="0"/>
    </xf>
    <xf numFmtId="3" fontId="1" fillId="0" borderId="2" xfId="0" applyNumberFormat="1" applyFont="1" applyBorder="1" applyAlignment="1" applyProtection="1">
      <alignment horizontal="right" vertical="center" wrapText="1"/>
      <protection locked="0"/>
    </xf>
    <xf numFmtId="3" fontId="1" fillId="0" borderId="0" xfId="0" applyNumberFormat="1" applyFont="1" applyAlignment="1" applyProtection="1">
      <alignment horizontal="right" vertical="center" wrapText="1"/>
      <protection locked="0"/>
    </xf>
    <xf numFmtId="164" fontId="0" fillId="0" borderId="0" xfId="0" applyNumberFormat="1" applyProtection="1">
      <protection locked="0"/>
    </xf>
    <xf numFmtId="0" fontId="7" fillId="0" borderId="0" xfId="0" applyFont="1" applyAlignment="1" applyProtection="1">
      <alignment wrapText="1"/>
      <protection hidden="1"/>
    </xf>
    <xf numFmtId="0" fontId="3" fillId="0" borderId="0" xfId="0" applyFont="1" applyAlignment="1" applyProtection="1">
      <alignment wrapText="1"/>
      <protection hidden="1"/>
    </xf>
    <xf numFmtId="0" fontId="10" fillId="0" borderId="0" xfId="0" applyFont="1" applyAlignment="1" applyProtection="1">
      <alignment horizontal="left" vertical="center" wrapText="1" shrinkToFit="1"/>
      <protection hidden="1"/>
    </xf>
    <xf numFmtId="0" fontId="2" fillId="0" borderId="0" xfId="0" applyFont="1" applyAlignment="1" applyProtection="1">
      <alignment horizontal="left" wrapText="1" shrinkToFit="1"/>
      <protection hidden="1"/>
    </xf>
    <xf numFmtId="0" fontId="0" fillId="0" borderId="2" xfId="0" applyBorder="1" applyAlignment="1" applyProtection="1">
      <alignment vertical="center" wrapText="1"/>
      <protection hidden="1"/>
    </xf>
    <xf numFmtId="0" fontId="1" fillId="0" borderId="3" xfId="0" applyFont="1" applyBorder="1" applyAlignment="1" applyProtection="1">
      <alignment vertical="center" wrapText="1"/>
      <protection hidden="1"/>
    </xf>
    <xf numFmtId="0" fontId="0" fillId="0" borderId="1" xfId="0" applyBorder="1" applyAlignment="1" applyProtection="1">
      <alignment horizontal="left" vertical="center" wrapText="1" indent="1"/>
      <protection hidden="1"/>
    </xf>
    <xf numFmtId="0" fontId="1" fillId="0" borderId="1" xfId="0" applyFont="1" applyBorder="1" applyAlignment="1" applyProtection="1">
      <alignment vertical="center" wrapText="1"/>
      <protection hidden="1"/>
    </xf>
    <xf numFmtId="0" fontId="1" fillId="0" borderId="4" xfId="0" applyFont="1"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13" fillId="0" borderId="0" xfId="0" applyFont="1" applyAlignment="1" applyProtection="1">
      <alignment vertical="center"/>
      <protection hidden="1"/>
    </xf>
    <xf numFmtId="0" fontId="13" fillId="0" borderId="0" xfId="0" applyFont="1" applyProtection="1">
      <protection hidden="1"/>
    </xf>
    <xf numFmtId="0" fontId="1" fillId="0" borderId="5" xfId="0" applyFont="1" applyBorder="1" applyAlignment="1" applyProtection="1">
      <alignment horizontal="center"/>
      <protection hidden="1"/>
    </xf>
    <xf numFmtId="3" fontId="0" fillId="2" borderId="1" xfId="0" applyNumberFormat="1" applyFill="1" applyBorder="1" applyAlignment="1" applyProtection="1">
      <alignment horizontal="right" vertical="center" wrapText="1"/>
      <protection locked="0"/>
    </xf>
    <xf numFmtId="164" fontId="0" fillId="0" borderId="7" xfId="0" applyNumberFormat="1" applyBorder="1" applyAlignment="1" applyProtection="1">
      <alignment horizontal="center" vertical="center"/>
      <protection locked="0"/>
    </xf>
    <xf numFmtId="164" fontId="1" fillId="0" borderId="7" xfId="0" applyNumberFormat="1" applyFont="1" applyBorder="1" applyAlignment="1" applyProtection="1">
      <alignment horizontal="center" vertical="center"/>
      <protection locked="0"/>
    </xf>
    <xf numFmtId="164" fontId="1" fillId="0" borderId="5" xfId="0" applyNumberFormat="1" applyFont="1" applyBorder="1" applyAlignment="1" applyProtection="1">
      <alignment horizontal="center" vertical="center"/>
      <protection locked="0"/>
    </xf>
    <xf numFmtId="3" fontId="0" fillId="0" borderId="8" xfId="0" applyNumberFormat="1" applyBorder="1" applyAlignment="1" applyProtection="1">
      <alignment horizontal="right" vertical="center" wrapText="1"/>
      <protection locked="0"/>
    </xf>
    <xf numFmtId="3" fontId="1" fillId="0" borderId="8" xfId="0" applyNumberFormat="1" applyFont="1" applyBorder="1" applyAlignment="1" applyProtection="1">
      <alignment horizontal="right" vertical="center" wrapText="1"/>
      <protection locked="0"/>
    </xf>
    <xf numFmtId="3" fontId="0" fillId="2" borderId="8" xfId="0" applyNumberFormat="1" applyFill="1" applyBorder="1" applyAlignment="1" applyProtection="1">
      <alignment horizontal="right" vertical="center" wrapText="1"/>
      <protection locked="0"/>
    </xf>
    <xf numFmtId="3" fontId="1" fillId="0" borderId="9" xfId="0" applyNumberFormat="1" applyFont="1" applyBorder="1" applyAlignment="1" applyProtection="1">
      <alignment horizontal="right" vertical="center" wrapText="1"/>
      <protection locked="0"/>
    </xf>
    <xf numFmtId="3" fontId="1" fillId="0" borderId="10" xfId="0" applyNumberFormat="1" applyFont="1" applyBorder="1" applyAlignment="1" applyProtection="1">
      <alignment horizontal="right" vertical="center" wrapText="1"/>
      <protection locked="0"/>
    </xf>
    <xf numFmtId="0" fontId="1" fillId="0" borderId="11" xfId="0" applyFont="1" applyBorder="1" applyAlignment="1" applyProtection="1">
      <alignment horizontal="center" vertical="center" wrapText="1"/>
      <protection locked="0"/>
    </xf>
    <xf numFmtId="3" fontId="0" fillId="0" borderId="12" xfId="0" applyNumberFormat="1" applyBorder="1" applyAlignment="1" applyProtection="1">
      <alignment horizontal="right" vertical="center" wrapText="1"/>
      <protection locked="0"/>
    </xf>
    <xf numFmtId="3" fontId="1" fillId="0" borderId="11" xfId="0" applyNumberFormat="1" applyFont="1" applyBorder="1" applyAlignment="1" applyProtection="1">
      <alignment horizontal="right" vertical="center" wrapText="1"/>
      <protection locked="0"/>
    </xf>
    <xf numFmtId="0" fontId="1" fillId="0" borderId="13" xfId="0" applyFont="1" applyBorder="1" applyAlignment="1" applyProtection="1">
      <alignment horizontal="center" vertical="center" wrapText="1"/>
      <protection locked="0"/>
    </xf>
    <xf numFmtId="3" fontId="1" fillId="0" borderId="14" xfId="0" applyNumberFormat="1" applyFont="1" applyBorder="1" applyAlignment="1" applyProtection="1">
      <alignment horizontal="right" vertical="center" wrapText="1"/>
      <protection locked="0"/>
    </xf>
    <xf numFmtId="3" fontId="0" fillId="0" borderId="15" xfId="0" applyNumberFormat="1" applyBorder="1" applyAlignment="1" applyProtection="1">
      <alignment horizontal="right" vertical="center" wrapText="1"/>
      <protection locked="0"/>
    </xf>
    <xf numFmtId="3" fontId="0" fillId="0" borderId="16" xfId="0" applyNumberFormat="1" applyBorder="1" applyAlignment="1" applyProtection="1">
      <alignment horizontal="right" vertical="center" wrapText="1"/>
      <protection locked="0"/>
    </xf>
    <xf numFmtId="3" fontId="0" fillId="0" borderId="14" xfId="0" applyNumberFormat="1" applyBorder="1" applyAlignment="1" applyProtection="1">
      <alignment horizontal="right" vertical="center" wrapText="1"/>
      <protection locked="0"/>
    </xf>
    <xf numFmtId="3" fontId="1" fillId="0" borderId="15" xfId="0" applyNumberFormat="1" applyFont="1" applyBorder="1" applyAlignment="1" applyProtection="1">
      <alignment horizontal="right" vertical="center" wrapText="1"/>
      <protection locked="0"/>
    </xf>
    <xf numFmtId="3" fontId="0" fillId="2" borderId="16" xfId="0" applyNumberFormat="1" applyFill="1" applyBorder="1" applyAlignment="1" applyProtection="1">
      <alignment horizontal="right" vertical="center" wrapText="1"/>
      <protection locked="0"/>
    </xf>
    <xf numFmtId="3" fontId="0" fillId="0" borderId="17" xfId="0" applyNumberFormat="1" applyBorder="1" applyAlignment="1" applyProtection="1">
      <alignment horizontal="right" vertical="center" wrapText="1"/>
      <protection locked="0"/>
    </xf>
    <xf numFmtId="3" fontId="0" fillId="0" borderId="18" xfId="0" applyNumberFormat="1" applyBorder="1" applyAlignment="1" applyProtection="1">
      <alignment horizontal="right" vertical="center" wrapText="1"/>
      <protection locked="0"/>
    </xf>
    <xf numFmtId="3" fontId="1" fillId="0" borderId="17" xfId="0" applyNumberFormat="1" applyFont="1" applyBorder="1" applyAlignment="1" applyProtection="1">
      <alignment horizontal="right" vertical="center" wrapText="1"/>
      <protection locked="0"/>
    </xf>
    <xf numFmtId="3" fontId="0" fillId="0" borderId="19" xfId="0" applyNumberFormat="1" applyBorder="1" applyAlignment="1" applyProtection="1">
      <alignment horizontal="right" vertical="center" wrapText="1"/>
      <protection locked="0"/>
    </xf>
    <xf numFmtId="3" fontId="1" fillId="0" borderId="20" xfId="0" applyNumberFormat="1" applyFont="1" applyBorder="1" applyAlignment="1" applyProtection="1">
      <alignment horizontal="right" vertical="center" wrapText="1"/>
      <protection locked="0"/>
    </xf>
    <xf numFmtId="3" fontId="1" fillId="0" borderId="21" xfId="0" applyNumberFormat="1" applyFont="1" applyBorder="1" applyAlignment="1" applyProtection="1">
      <alignment horizontal="right" vertical="center" wrapText="1"/>
      <protection locked="0"/>
    </xf>
    <xf numFmtId="0" fontId="1" fillId="0" borderId="22" xfId="0" applyFont="1" applyBorder="1" applyAlignment="1" applyProtection="1">
      <alignment horizontal="center" vertical="center" wrapText="1"/>
      <protection locked="0"/>
    </xf>
    <xf numFmtId="3" fontId="1" fillId="0" borderId="23" xfId="0" applyNumberFormat="1" applyFont="1" applyBorder="1" applyAlignment="1" applyProtection="1">
      <alignment horizontal="right" vertical="center" wrapText="1"/>
      <protection locked="0"/>
    </xf>
    <xf numFmtId="3" fontId="0" fillId="0" borderId="23" xfId="0" applyNumberFormat="1" applyBorder="1" applyAlignment="1" applyProtection="1">
      <alignment horizontal="right" vertical="center" wrapText="1"/>
      <protection locked="0"/>
    </xf>
    <xf numFmtId="3" fontId="1" fillId="0" borderId="24" xfId="0" applyNumberFormat="1" applyFont="1" applyBorder="1" applyAlignment="1" applyProtection="1">
      <alignment horizontal="right" vertical="center" wrapText="1"/>
      <protection locked="0"/>
    </xf>
    <xf numFmtId="3" fontId="1" fillId="0" borderId="25" xfId="0" applyNumberFormat="1" applyFont="1" applyBorder="1" applyAlignment="1" applyProtection="1">
      <alignment horizontal="right" vertical="center" wrapText="1"/>
      <protection locked="0"/>
    </xf>
    <xf numFmtId="0" fontId="1" fillId="0" borderId="27" xfId="0" applyFont="1" applyBorder="1" applyAlignment="1" applyProtection="1">
      <alignment horizontal="center" vertical="center" wrapText="1"/>
      <protection locked="0"/>
    </xf>
    <xf numFmtId="3" fontId="1" fillId="0" borderId="28" xfId="0" applyNumberFormat="1" applyFont="1" applyBorder="1" applyAlignment="1" applyProtection="1">
      <alignment horizontal="right" vertical="center" wrapText="1"/>
      <protection locked="0"/>
    </xf>
    <xf numFmtId="3" fontId="0" fillId="0" borderId="28" xfId="0" applyNumberFormat="1" applyBorder="1" applyAlignment="1" applyProtection="1">
      <alignment horizontal="right" vertical="center" wrapText="1"/>
      <protection locked="0"/>
    </xf>
    <xf numFmtId="3" fontId="0" fillId="2" borderId="28" xfId="0" applyNumberFormat="1" applyFill="1" applyBorder="1" applyAlignment="1" applyProtection="1">
      <alignment horizontal="right" vertical="center" wrapText="1"/>
      <protection locked="0"/>
    </xf>
    <xf numFmtId="3" fontId="1" fillId="0" borderId="29" xfId="0" applyNumberFormat="1" applyFont="1" applyBorder="1" applyAlignment="1" applyProtection="1">
      <alignment horizontal="right" vertical="center" wrapText="1"/>
      <protection locked="0"/>
    </xf>
    <xf numFmtId="3" fontId="1" fillId="0" borderId="26" xfId="0" applyNumberFormat="1" applyFont="1" applyBorder="1" applyAlignment="1" applyProtection="1">
      <alignment horizontal="right" vertical="center" wrapText="1"/>
      <protection locked="0"/>
    </xf>
    <xf numFmtId="164" fontId="1" fillId="0" borderId="30" xfId="0" applyNumberFormat="1" applyFont="1" applyBorder="1" applyAlignment="1" applyProtection="1">
      <alignment horizontal="center" vertical="center"/>
      <protection locked="0"/>
    </xf>
    <xf numFmtId="0" fontId="1" fillId="0" borderId="31" xfId="0" applyFont="1" applyBorder="1" applyAlignment="1" applyProtection="1">
      <alignment horizontal="center" vertical="center" wrapText="1"/>
      <protection locked="0"/>
    </xf>
    <xf numFmtId="3" fontId="1" fillId="0" borderId="32" xfId="0" applyNumberFormat="1" applyFont="1" applyBorder="1" applyAlignment="1" applyProtection="1">
      <alignment horizontal="right" vertical="center" wrapText="1"/>
      <protection locked="0"/>
    </xf>
    <xf numFmtId="3" fontId="0" fillId="0" borderId="32" xfId="0" applyNumberFormat="1" applyBorder="1" applyAlignment="1" applyProtection="1">
      <alignment horizontal="right" vertical="center" wrapText="1"/>
      <protection locked="0"/>
    </xf>
    <xf numFmtId="3" fontId="1" fillId="0" borderId="33" xfId="0" applyNumberFormat="1" applyFont="1" applyBorder="1" applyAlignment="1" applyProtection="1">
      <alignment horizontal="right" vertical="center" wrapText="1"/>
      <protection locked="0"/>
    </xf>
    <xf numFmtId="3" fontId="1" fillId="0" borderId="34" xfId="0" applyNumberFormat="1" applyFont="1" applyBorder="1" applyAlignment="1" applyProtection="1">
      <alignment horizontal="right" vertical="center" wrapText="1"/>
      <protection locked="0"/>
    </xf>
    <xf numFmtId="0" fontId="1" fillId="0" borderId="35" xfId="0" applyFont="1" applyBorder="1" applyAlignment="1" applyProtection="1">
      <alignment horizontal="center" vertical="center" wrapText="1"/>
      <protection locked="0"/>
    </xf>
    <xf numFmtId="3" fontId="1" fillId="0" borderId="36" xfId="0" applyNumberFormat="1" applyFont="1" applyBorder="1" applyAlignment="1" applyProtection="1">
      <alignment horizontal="right" vertical="center" wrapText="1"/>
      <protection locked="0"/>
    </xf>
    <xf numFmtId="3" fontId="0" fillId="0" borderId="36" xfId="0" applyNumberFormat="1" applyBorder="1" applyAlignment="1" applyProtection="1">
      <alignment horizontal="right" vertical="center" wrapText="1"/>
      <protection locked="0"/>
    </xf>
    <xf numFmtId="3" fontId="0" fillId="2" borderId="36" xfId="0" applyNumberFormat="1" applyFill="1" applyBorder="1" applyAlignment="1" applyProtection="1">
      <alignment horizontal="right" vertical="center" wrapText="1"/>
      <protection locked="0"/>
    </xf>
    <xf numFmtId="3" fontId="1" fillId="0" borderId="37" xfId="0" applyNumberFormat="1" applyFont="1" applyBorder="1" applyAlignment="1" applyProtection="1">
      <alignment horizontal="right" vertical="center" wrapText="1"/>
      <protection locked="0"/>
    </xf>
    <xf numFmtId="3" fontId="1" fillId="0" borderId="38" xfId="0" applyNumberFormat="1" applyFont="1" applyBorder="1" applyAlignment="1" applyProtection="1">
      <alignment horizontal="right" vertical="center" wrapText="1"/>
      <protection locked="0"/>
    </xf>
    <xf numFmtId="164" fontId="0" fillId="0" borderId="7" xfId="0" quotePrefix="1" applyNumberFormat="1" applyBorder="1" applyAlignment="1" applyProtection="1">
      <alignment horizontal="center" vertical="center"/>
      <protection locked="0"/>
    </xf>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wrapText="1"/>
    </xf>
    <xf numFmtId="49" fontId="0" fillId="0" borderId="0" xfId="0" applyNumberFormat="1" applyAlignment="1">
      <alignment wrapText="1"/>
    </xf>
    <xf numFmtId="49" fontId="0" fillId="0" borderId="0" xfId="0" applyNumberFormat="1" applyAlignment="1">
      <alignment vertical="top" wrapText="1"/>
    </xf>
    <xf numFmtId="0" fontId="13" fillId="0" borderId="0" xfId="0" applyFont="1" applyAlignment="1" applyProtection="1">
      <alignment vertical="center" wrapText="1"/>
      <protection hidden="1"/>
    </xf>
    <xf numFmtId="0" fontId="7" fillId="0" borderId="0" xfId="1" applyFont="1" applyFill="1" applyAlignment="1" applyProtection="1">
      <alignment horizontal="left" vertical="center"/>
      <protection hidden="1"/>
    </xf>
  </cellXfs>
  <cellStyles count="2">
    <cellStyle name="Lien hypertexte" xfId="1" builtinId="8"/>
    <cellStyle name="Normal" xfId="0" builtinId="0"/>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4" dropStyle="combo" dx="16" fmlaLink="desc!$B$1" fmlaRange="desc!$D$1:$D$4" noThreeD="1" sel="4"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371475</xdr:colOff>
          <xdr:row>7</xdr:row>
          <xdr:rowOff>85725</xdr:rowOff>
        </xdr:from>
        <xdr:to>
          <xdr:col>6</xdr:col>
          <xdr:colOff>19050</xdr:colOff>
          <xdr:row>8</xdr:row>
          <xdr:rowOff>123825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647700</xdr:colOff>
      <xdr:row>0</xdr:row>
      <xdr:rowOff>144780</xdr:rowOff>
    </xdr:from>
    <xdr:to>
      <xdr:col>2</xdr:col>
      <xdr:colOff>198120</xdr:colOff>
      <xdr:row>7</xdr:row>
      <xdr:rowOff>76200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647700" y="144780"/>
          <a:ext cx="5036820" cy="3596640"/>
        </a:xfrm>
        <a:prstGeom prst="rect">
          <a:avLst/>
        </a:prstGeom>
        <a:noFill/>
        <a:ln w="9525">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Thème Office">
  <a:themeElements>
    <a:clrScheme name="Personnalisé 11">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6:L20"/>
  <sheetViews>
    <sheetView showGridLines="0" showRowColHeaders="0" tabSelected="1" zoomScale="104" zoomScaleNormal="104" workbookViewId="0">
      <selection activeCell="E111" sqref="E111"/>
    </sheetView>
  </sheetViews>
  <sheetFormatPr baseColWidth="10" defaultColWidth="11.5703125" defaultRowHeight="12.75" x14ac:dyDescent="0.2"/>
  <cols>
    <col min="1" max="1" width="4.28515625" style="5" customWidth="1"/>
    <col min="2" max="2" width="8" style="5" customWidth="1"/>
    <col min="3" max="3" width="4.28515625" style="5" customWidth="1"/>
    <col min="4" max="7" width="11.5703125" style="5"/>
    <col min="8" max="8" width="2.7109375" style="5" customWidth="1"/>
    <col min="9" max="16384" width="11.5703125" style="5"/>
  </cols>
  <sheetData>
    <row r="6" spans="2:12" ht="15.6" customHeight="1" x14ac:dyDescent="0.2"/>
    <row r="7" spans="2:12" ht="12" customHeight="1" x14ac:dyDescent="0.2">
      <c r="B7" s="7" t="s">
        <v>0</v>
      </c>
    </row>
    <row r="8" spans="2:12" ht="12" customHeight="1" x14ac:dyDescent="0.2">
      <c r="B8" s="7" t="s">
        <v>1</v>
      </c>
    </row>
    <row r="9" spans="2:12" ht="12" customHeight="1" x14ac:dyDescent="0.2">
      <c r="B9" s="7" t="s">
        <v>2</v>
      </c>
    </row>
    <row r="10" spans="2:12" ht="12" customHeight="1" x14ac:dyDescent="0.2">
      <c r="B10" s="8" t="s">
        <v>3</v>
      </c>
    </row>
    <row r="11" spans="2:12" x14ac:dyDescent="0.2">
      <c r="B11" s="9"/>
    </row>
    <row r="12" spans="2:12" x14ac:dyDescent="0.2">
      <c r="B12" s="9"/>
    </row>
    <row r="13" spans="2:12" ht="18" x14ac:dyDescent="0.2">
      <c r="B13" s="10" t="str">
        <f>IF(desc!$B$1=1,desc!$A$6,IF(desc!$B$1=2,desc!$B$6,IF(desc!$B$1=3,desc!$C6,desc!$D6)))</f>
        <v>Number of telecommunications service providers</v>
      </c>
      <c r="C13" s="11"/>
      <c r="D13" s="12"/>
      <c r="E13" s="12"/>
      <c r="F13" s="12"/>
      <c r="G13" s="12"/>
      <c r="H13" s="12"/>
      <c r="I13" s="12"/>
      <c r="J13" s="12"/>
      <c r="K13" s="12"/>
      <c r="L13" s="12"/>
    </row>
    <row r="14" spans="2:12" x14ac:dyDescent="0.2">
      <c r="B14" s="12"/>
      <c r="C14" s="11"/>
      <c r="D14" s="12"/>
      <c r="E14" s="12"/>
      <c r="F14" s="12"/>
      <c r="G14" s="12"/>
      <c r="H14" s="12"/>
      <c r="I14" s="12"/>
      <c r="J14" s="12"/>
      <c r="K14" s="12"/>
      <c r="L14" s="12"/>
    </row>
    <row r="15" spans="2:12" ht="15.75" x14ac:dyDescent="0.2">
      <c r="B15" s="13"/>
      <c r="C15" s="14" t="str">
        <f>IF(desc!$B$1=1,desc!$A$7,IF(desc!$B$1=2,desc!$B$7,IF(desc!$B$1=3,desc!$C$7,desc!$D$7)))</f>
        <v>1. Number of operators</v>
      </c>
      <c r="D15" s="14"/>
      <c r="E15" s="12"/>
      <c r="F15" s="12"/>
      <c r="G15" s="12"/>
      <c r="H15" s="12"/>
      <c r="I15" s="12"/>
      <c r="J15" s="12"/>
      <c r="K15" s="12"/>
      <c r="L15" s="12"/>
    </row>
    <row r="16" spans="2:12" ht="15.6" customHeight="1" x14ac:dyDescent="0.2">
      <c r="B16" s="12"/>
      <c r="C16" s="15"/>
      <c r="D16" s="97" t="str">
        <f>IF(desc!$B$1=1,desc!$A$8,IF(desc!$B$1=2,desc!$B$8,IF(desc!$B$1=3,desc!$C$8,desc!$D$8)))</f>
        <v>1.1 Number of telecommunications service providers according to the type of services offered</v>
      </c>
      <c r="E16" s="97"/>
      <c r="F16" s="97"/>
      <c r="G16" s="97"/>
      <c r="H16" s="97"/>
      <c r="I16" s="97"/>
      <c r="J16" s="97"/>
      <c r="K16" s="97"/>
      <c r="L16" s="97"/>
    </row>
    <row r="17" spans="2:2" ht="14.25" x14ac:dyDescent="0.2">
      <c r="B17" s="16"/>
    </row>
    <row r="18" spans="2:2" ht="14.25" x14ac:dyDescent="0.2">
      <c r="B18" s="16"/>
    </row>
    <row r="19" spans="2:2" ht="14.25" x14ac:dyDescent="0.2">
      <c r="B19" s="16"/>
    </row>
    <row r="20" spans="2:2" ht="14.25" x14ac:dyDescent="0.2">
      <c r="B20" s="17"/>
    </row>
  </sheetData>
  <sheetProtection sheet="1" formatCells="0" formatColumns="0" formatRows="0" insertColumns="0" insertRows="0" insertHyperlinks="0" deleteColumns="0" deleteRows="0" sort="0" autoFilter="0" pivotTables="0"/>
  <mergeCells count="1">
    <mergeCell ref="D16:L16"/>
  </mergeCells>
  <hyperlinks>
    <hyperlink ref="D16" location="Tab_IF1!A1" display="1.1 Nombre de raccordements RTPC+RNIS déployés et nombre de lignes d'accès (IF1)" xr:uid="{00000000-0004-0000-0000-000000000000}"/>
    <hyperlink ref="D16:L16" location="'Tab1'!A1" display="'Tab1'!A1" xr:uid="{00000000-0004-0000-0000-000001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371475</xdr:colOff>
                    <xdr:row>7</xdr:row>
                    <xdr:rowOff>85725</xdr:rowOff>
                  </from>
                  <to>
                    <xdr:col>6</xdr:col>
                    <xdr:colOff>19050</xdr:colOff>
                    <xdr:row>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B13"/>
  <sheetViews>
    <sheetView showGridLines="0" showRowColHeaders="0" workbookViewId="0">
      <selection activeCell="D54" sqref="D54"/>
    </sheetView>
  </sheetViews>
  <sheetFormatPr baseColWidth="10" defaultColWidth="11.5703125" defaultRowHeight="12.75" x14ac:dyDescent="0.2"/>
  <cols>
    <col min="1" max="1" width="11.5703125" style="5"/>
    <col min="2" max="2" width="68.42578125" style="5" customWidth="1"/>
    <col min="3" max="16384" width="11.5703125" style="5"/>
  </cols>
  <sheetData>
    <row r="1" spans="2:2" ht="26.45" customHeight="1" x14ac:dyDescent="0.2"/>
    <row r="2" spans="2:2" ht="15" x14ac:dyDescent="0.25">
      <c r="B2" s="1" t="str">
        <f xml:space="preserve"> IF(desc!$B$1=1,desc!$A$9,IF(desc!$B$1=2,desc!$B$9,IF(desc!$B$1=3,desc!$C$9,desc!$D$9)))</f>
        <v>Number of telecommunications service providers</v>
      </c>
    </row>
    <row r="3" spans="2:2" x14ac:dyDescent="0.2">
      <c r="B3" s="2"/>
    </row>
    <row r="4" spans="2:2" ht="53.45" customHeight="1" x14ac:dyDescent="0.2">
      <c r="B4" s="3" t="str">
        <f xml:space="preserve"> IF(desc!$B$1=1,desc!$A$10,IF(desc!$B$1=2,desc!$B$10,IF(desc!$B$1=3,desc!$C$10,desc!$D$10)))</f>
        <v>With the liberalisation of the telecommunications market on 1 January 1998, there is no longer a single company providing data, but a multitude of companies of greater or lesser importance. Since 1 April 2007, the broadcasting of programme services has been considered as a telecommunications service.</v>
      </c>
    </row>
    <row r="5" spans="2:2" ht="67.900000000000006" customHeight="1" x14ac:dyDescent="0.2">
      <c r="B5" s="4" t="str">
        <f>IF(desc!$B$1=1,desc!$A$11,IF(desc!$B$1=2,desc!$B$11,IF(desc!$B$1=3,desc!$C$11,desc!$D$11)))</f>
        <v>Since 1 April 2007, the broadcasting of programme services has been considered as a telecommunications service in the same way as telephony or internet access, for example. Thus more than 400 companies which offer this type of service became telecommunication services providers in 2007 and from that statistical year onwards have had to complete a questionnaire.</v>
      </c>
    </row>
    <row r="6" spans="2:2" ht="100.9" customHeight="1" x14ac:dyDescent="0.2">
      <c r="B6" s="3" t="str">
        <f>IF(desc!$B$1=1,desc!$A$12,IF(desc!$B$1=2,desc!$B$12,IF(desc!$B$1=3,desc!$C$12,desc!$D$12)))</f>
        <v>In 2009, the number of telecommunications service providers offering audiovisual broadcasting fell considerably. This large decrease was essentially due to the exemption from the registration obligation for providers which transmit by wire only radio and television programme services and which have less than 5000 customers (amendment of Art. 3, para. 1, TSO). This represents approximately 273 TSPS who received the questionnaire in 2008 and who no longer received it in 2009 or thereafter.</v>
      </c>
    </row>
    <row r="7" spans="2:2" x14ac:dyDescent="0.2">
      <c r="B7" s="6"/>
    </row>
    <row r="8" spans="2:2" x14ac:dyDescent="0.2">
      <c r="B8" s="6"/>
    </row>
    <row r="9" spans="2:2" x14ac:dyDescent="0.2">
      <c r="B9" s="6"/>
    </row>
    <row r="10" spans="2:2" x14ac:dyDescent="0.2">
      <c r="B10" s="6"/>
    </row>
    <row r="11" spans="2:2" x14ac:dyDescent="0.2">
      <c r="B11" s="6"/>
    </row>
    <row r="12" spans="2:2" x14ac:dyDescent="0.2">
      <c r="B12" s="6"/>
    </row>
    <row r="13" spans="2:2" x14ac:dyDescent="0.2">
      <c r="B13" s="6"/>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7"/>
  <dimension ref="A1:AD31"/>
  <sheetViews>
    <sheetView showGridLines="0" workbookViewId="0">
      <pane xSplit="1" ySplit="5" topLeftCell="X6" activePane="bottomRight" state="frozen"/>
      <selection pane="topRight" activeCell="B1" sqref="B1"/>
      <selection pane="bottomLeft" activeCell="A7" sqref="A7"/>
      <selection pane="bottomRight" activeCell="A32" sqref="A32"/>
    </sheetView>
  </sheetViews>
  <sheetFormatPr baseColWidth="10" defaultColWidth="11.5703125" defaultRowHeight="12.75" x14ac:dyDescent="0.2"/>
  <cols>
    <col min="1" max="1" width="56" style="5" customWidth="1"/>
    <col min="2" max="16384" width="11.5703125" style="5"/>
  </cols>
  <sheetData>
    <row r="1" spans="1:30" ht="31.15" customHeight="1" x14ac:dyDescent="0.25">
      <c r="A1" s="29" t="str">
        <f>IF(desc!$B$1=1,desc!$A13,IF(desc!$B$1=2,desc!$B13,IF(desc!$B$1=3,desc!$C13,desc!$D13)))</f>
        <v>Number of telecommunications service providers according to the type of services offered</v>
      </c>
    </row>
    <row r="2" spans="1:30" ht="4.9000000000000004" customHeight="1" x14ac:dyDescent="0.25">
      <c r="A2" s="30"/>
    </row>
    <row r="3" spans="1:30" ht="71.25" customHeight="1" x14ac:dyDescent="0.2">
      <c r="A3" s="31" t="str">
        <f>IF(desc!$B$1=1,desc!$A14,IF(desc!$B$1=2,desc!$B14,IF(desc!$B$1=3,desc!$C14,desc!$D14)))</f>
        <v>The table below is a representation of the offering of telecommunication services. It quantifies the operators for each type of categorised services. Since certain operators offer several types of service (Swisscom, Sunrise, etc.), the total is greater than the number of operators providing useable data.</v>
      </c>
      <c r="B3" s="18"/>
      <c r="C3" s="18"/>
      <c r="D3" s="18"/>
      <c r="E3" s="18"/>
      <c r="F3" s="18"/>
      <c r="G3" s="18"/>
      <c r="H3" s="18"/>
      <c r="I3" s="18"/>
      <c r="J3" s="18"/>
      <c r="K3" s="18"/>
      <c r="L3" s="18"/>
      <c r="M3" s="18"/>
      <c r="N3" s="18"/>
      <c r="O3" s="18"/>
      <c r="P3" s="18"/>
      <c r="Q3" s="18"/>
      <c r="R3" s="18"/>
    </row>
    <row r="4" spans="1:30" ht="4.9000000000000004" customHeight="1" x14ac:dyDescent="0.2">
      <c r="A4" s="32"/>
      <c r="B4" s="18"/>
      <c r="C4" s="18"/>
      <c r="D4" s="18"/>
      <c r="E4" s="18"/>
      <c r="F4" s="18"/>
      <c r="G4" s="18"/>
      <c r="H4" s="18"/>
      <c r="I4" s="18"/>
      <c r="J4" s="18"/>
      <c r="K4" s="18"/>
      <c r="L4" s="18"/>
      <c r="M4" s="18"/>
      <c r="N4" s="18"/>
      <c r="O4" s="18"/>
      <c r="P4" s="18"/>
      <c r="Q4" s="18"/>
      <c r="R4" s="18"/>
    </row>
    <row r="5" spans="1:30" x14ac:dyDescent="0.2">
      <c r="A5" s="33"/>
      <c r="B5" s="19">
        <v>1998</v>
      </c>
      <c r="C5" s="19">
        <v>1999</v>
      </c>
      <c r="D5" s="19">
        <v>2000</v>
      </c>
      <c r="E5" s="19">
        <v>2001</v>
      </c>
      <c r="F5" s="19">
        <v>2002</v>
      </c>
      <c r="G5" s="19">
        <v>2003</v>
      </c>
      <c r="H5" s="19">
        <v>2004</v>
      </c>
      <c r="I5" s="19">
        <v>2005</v>
      </c>
      <c r="J5" s="19">
        <v>2006</v>
      </c>
      <c r="K5" s="19">
        <v>2007</v>
      </c>
      <c r="L5" s="19">
        <v>2008</v>
      </c>
      <c r="M5" s="19">
        <v>2009</v>
      </c>
      <c r="N5" s="19">
        <v>2010</v>
      </c>
      <c r="O5" s="19">
        <v>2011</v>
      </c>
      <c r="P5" s="19">
        <v>2012</v>
      </c>
      <c r="Q5" s="19">
        <v>2013</v>
      </c>
      <c r="R5" s="19">
        <v>2014</v>
      </c>
      <c r="S5" s="19">
        <v>2015</v>
      </c>
      <c r="T5" s="19">
        <v>2016</v>
      </c>
      <c r="U5" s="19">
        <v>2017</v>
      </c>
      <c r="V5" s="51">
        <v>2018</v>
      </c>
      <c r="W5" s="54">
        <v>2019</v>
      </c>
      <c r="X5" s="72">
        <v>2020</v>
      </c>
      <c r="Y5" s="84">
        <v>2021</v>
      </c>
      <c r="Z5" s="79">
        <v>2022</v>
      </c>
      <c r="AA5" s="79">
        <v>2023</v>
      </c>
      <c r="AB5" s="67">
        <v>2024</v>
      </c>
      <c r="AD5" s="41" t="str">
        <f>IF(desc!$B$1=1,desc!$A37,IF(desc!$B$1=2,desc!$B37,IF(desc!$B$1=3,desc!$C37,desc!$D37)))</f>
        <v>Var. 23-24</v>
      </c>
    </row>
    <row r="6" spans="1:30" ht="13.15" customHeight="1" x14ac:dyDescent="0.2">
      <c r="A6" s="34" t="str">
        <f>IF(desc!$B$1=1,desc!$A15,IF(desc!$B$1=2,desc!$B15,IF(desc!$B$1=3,desc!$C15,desc!$D15)))</f>
        <v>Fixed telephony service providers</v>
      </c>
      <c r="B6" s="20">
        <v>23</v>
      </c>
      <c r="C6" s="20">
        <v>30</v>
      </c>
      <c r="D6" s="20">
        <v>39</v>
      </c>
      <c r="E6" s="20">
        <v>33</v>
      </c>
      <c r="F6" s="20">
        <v>27</v>
      </c>
      <c r="G6" s="20">
        <v>36</v>
      </c>
      <c r="H6" s="20">
        <v>43</v>
      </c>
      <c r="I6" s="20">
        <v>60</v>
      </c>
      <c r="J6" s="20">
        <v>73</v>
      </c>
      <c r="K6" s="20">
        <v>75</v>
      </c>
      <c r="L6" s="20">
        <v>74</v>
      </c>
      <c r="M6" s="20">
        <v>81</v>
      </c>
      <c r="N6" s="20">
        <v>93</v>
      </c>
      <c r="O6" s="20">
        <v>101</v>
      </c>
      <c r="P6" s="20">
        <v>99</v>
      </c>
      <c r="Q6" s="20">
        <v>96</v>
      </c>
      <c r="R6" s="20">
        <v>84</v>
      </c>
      <c r="S6" s="20">
        <v>91</v>
      </c>
      <c r="T6" s="20">
        <v>88</v>
      </c>
      <c r="U6" s="20">
        <v>84</v>
      </c>
      <c r="V6" s="49">
        <v>81</v>
      </c>
      <c r="W6" s="55">
        <v>88</v>
      </c>
      <c r="X6" s="73">
        <v>93</v>
      </c>
      <c r="Y6" s="85">
        <v>110</v>
      </c>
      <c r="Z6" s="80">
        <v>99</v>
      </c>
      <c r="AA6" s="80">
        <v>108</v>
      </c>
      <c r="AB6" s="68">
        <v>114</v>
      </c>
      <c r="AD6" s="44">
        <f>(AB6-AA6)/AA6</f>
        <v>5.5555555555555552E-2</v>
      </c>
    </row>
    <row r="7" spans="1:30" ht="13.15" customHeight="1" x14ac:dyDescent="0.2">
      <c r="A7" s="35" t="str">
        <f>IF(desc!$B$1=1,desc!$A16,IF(desc!$B$1=2,desc!$B16,IF(desc!$B$1=3,desc!$C16,desc!$D16)))</f>
        <v>of which local calls</v>
      </c>
      <c r="B7" s="21">
        <v>6</v>
      </c>
      <c r="C7" s="21">
        <v>14</v>
      </c>
      <c r="D7" s="21">
        <v>16</v>
      </c>
      <c r="E7" s="21">
        <v>20</v>
      </c>
      <c r="F7" s="21">
        <v>17</v>
      </c>
      <c r="G7" s="21">
        <v>36</v>
      </c>
      <c r="H7" s="21">
        <v>31</v>
      </c>
      <c r="I7" s="21">
        <v>37</v>
      </c>
      <c r="J7" s="21">
        <v>55</v>
      </c>
      <c r="K7" s="21">
        <v>60</v>
      </c>
      <c r="L7" s="21">
        <v>62</v>
      </c>
      <c r="M7" s="21">
        <v>50</v>
      </c>
      <c r="N7" s="21">
        <v>52</v>
      </c>
      <c r="O7" s="21">
        <v>59</v>
      </c>
      <c r="P7" s="21">
        <v>60</v>
      </c>
      <c r="Q7" s="21">
        <v>67</v>
      </c>
      <c r="R7" s="21">
        <v>70</v>
      </c>
      <c r="S7" s="21">
        <v>76</v>
      </c>
      <c r="T7" s="21">
        <v>75</v>
      </c>
      <c r="U7" s="21">
        <v>75</v>
      </c>
      <c r="V7" s="46" t="s">
        <v>126</v>
      </c>
      <c r="W7" s="56" t="s">
        <v>126</v>
      </c>
      <c r="X7" s="74" t="s">
        <v>126</v>
      </c>
      <c r="Y7" s="86" t="s">
        <v>126</v>
      </c>
      <c r="Z7" s="81" t="s">
        <v>126</v>
      </c>
      <c r="AA7" s="81" t="s">
        <v>126</v>
      </c>
      <c r="AB7" s="69" t="s">
        <v>126</v>
      </c>
      <c r="AD7" s="90" t="s">
        <v>127</v>
      </c>
    </row>
    <row r="8" spans="1:30" ht="13.15" customHeight="1" x14ac:dyDescent="0.2">
      <c r="A8" s="35" t="str">
        <f>IF(desc!$B$1=1,desc!$A17,IF(desc!$B$1=2,desc!$B17,IF(desc!$B$1=3,desc!$C17,desc!$D17)))</f>
        <v>of which long-distance calls</v>
      </c>
      <c r="B8" s="21">
        <v>17</v>
      </c>
      <c r="C8" s="21">
        <v>29</v>
      </c>
      <c r="D8" s="21">
        <v>36</v>
      </c>
      <c r="E8" s="21">
        <v>32</v>
      </c>
      <c r="F8" s="21">
        <v>27</v>
      </c>
      <c r="G8" s="21">
        <v>36</v>
      </c>
      <c r="H8" s="21">
        <v>43</v>
      </c>
      <c r="I8" s="21">
        <v>53</v>
      </c>
      <c r="J8" s="21">
        <v>72</v>
      </c>
      <c r="K8" s="21">
        <v>74</v>
      </c>
      <c r="L8" s="21">
        <v>74</v>
      </c>
      <c r="M8" s="21">
        <v>78</v>
      </c>
      <c r="N8" s="21">
        <v>92</v>
      </c>
      <c r="O8" s="21">
        <v>100</v>
      </c>
      <c r="P8" s="21">
        <v>98</v>
      </c>
      <c r="Q8" s="21">
        <v>94</v>
      </c>
      <c r="R8" s="21">
        <v>84</v>
      </c>
      <c r="S8" s="21">
        <v>90</v>
      </c>
      <c r="T8" s="21">
        <v>87</v>
      </c>
      <c r="U8" s="21">
        <v>84</v>
      </c>
      <c r="V8" s="46">
        <v>81</v>
      </c>
      <c r="W8" s="57">
        <v>82</v>
      </c>
      <c r="X8" s="74">
        <v>92</v>
      </c>
      <c r="Y8" s="86">
        <v>108</v>
      </c>
      <c r="Z8" s="81">
        <v>97</v>
      </c>
      <c r="AA8" s="81">
        <v>105</v>
      </c>
      <c r="AB8" s="69">
        <v>111</v>
      </c>
      <c r="AD8" s="43">
        <f t="shared" ref="AD8:AD25" si="0">(AB8-AA8)/AA8</f>
        <v>5.7142857142857141E-2</v>
      </c>
    </row>
    <row r="9" spans="1:30" ht="13.15" customHeight="1" x14ac:dyDescent="0.2">
      <c r="A9" s="35" t="str">
        <f>IF(desc!$B$1=1,desc!$A18,IF(desc!$B$1=2,desc!$B18,IF(desc!$B$1=3,desc!$C18,desc!$D18)))</f>
        <v>of which international calls</v>
      </c>
      <c r="B9" s="21">
        <v>19</v>
      </c>
      <c r="C9" s="21">
        <v>28</v>
      </c>
      <c r="D9" s="21">
        <v>37</v>
      </c>
      <c r="E9" s="21">
        <v>33</v>
      </c>
      <c r="F9" s="21">
        <v>27</v>
      </c>
      <c r="G9" s="21">
        <v>25</v>
      </c>
      <c r="H9" s="21">
        <v>43</v>
      </c>
      <c r="I9" s="21">
        <v>56</v>
      </c>
      <c r="J9" s="21">
        <v>70</v>
      </c>
      <c r="K9" s="21">
        <v>74</v>
      </c>
      <c r="L9" s="21">
        <v>72</v>
      </c>
      <c r="M9" s="21">
        <v>81</v>
      </c>
      <c r="N9" s="21">
        <v>91</v>
      </c>
      <c r="O9" s="21">
        <v>101</v>
      </c>
      <c r="P9" s="21">
        <v>99</v>
      </c>
      <c r="Q9" s="21">
        <v>84</v>
      </c>
      <c r="R9" s="21">
        <v>81</v>
      </c>
      <c r="S9" s="21">
        <v>89</v>
      </c>
      <c r="T9" s="21">
        <v>82</v>
      </c>
      <c r="U9" s="21">
        <v>79</v>
      </c>
      <c r="V9" s="46">
        <v>70</v>
      </c>
      <c r="W9" s="58">
        <v>87</v>
      </c>
      <c r="X9" s="74">
        <v>82</v>
      </c>
      <c r="Y9" s="86">
        <v>93</v>
      </c>
      <c r="Z9" s="81">
        <v>90</v>
      </c>
      <c r="AA9" s="81">
        <v>98</v>
      </c>
      <c r="AB9" s="69">
        <v>106</v>
      </c>
      <c r="AD9" s="43">
        <f t="shared" si="0"/>
        <v>8.1632653061224483E-2</v>
      </c>
    </row>
    <row r="10" spans="1:30" ht="13.15" customHeight="1" x14ac:dyDescent="0.2">
      <c r="A10" s="36" t="str">
        <f>IF(desc!$B$1=1,desc!$A19,IF(desc!$B$1=2,desc!$B19,IF(desc!$B$1=3,desc!$C19,desc!$D19)))</f>
        <v>Service providers on mobile networks or satellite</v>
      </c>
      <c r="B10" s="22">
        <f>SUM(B11:B14)</f>
        <v>6</v>
      </c>
      <c r="C10" s="22">
        <f t="shared" ref="C10:T10" si="1">SUM(C11:C14)</f>
        <v>15</v>
      </c>
      <c r="D10" s="22">
        <f t="shared" si="1"/>
        <v>22</v>
      </c>
      <c r="E10" s="22">
        <f t="shared" si="1"/>
        <v>20</v>
      </c>
      <c r="F10" s="22">
        <f t="shared" si="1"/>
        <v>28</v>
      </c>
      <c r="G10" s="22">
        <f t="shared" si="1"/>
        <v>30</v>
      </c>
      <c r="H10" s="22">
        <f t="shared" si="1"/>
        <v>25</v>
      </c>
      <c r="I10" s="22">
        <f t="shared" si="1"/>
        <v>27</v>
      </c>
      <c r="J10" s="22">
        <f t="shared" si="1"/>
        <v>32</v>
      </c>
      <c r="K10" s="22">
        <f t="shared" si="1"/>
        <v>30</v>
      </c>
      <c r="L10" s="22">
        <f t="shared" si="1"/>
        <v>40</v>
      </c>
      <c r="M10" s="22">
        <f t="shared" si="1"/>
        <v>30</v>
      </c>
      <c r="N10" s="22">
        <f t="shared" si="1"/>
        <v>27</v>
      </c>
      <c r="O10" s="22">
        <f t="shared" si="1"/>
        <v>25</v>
      </c>
      <c r="P10" s="22">
        <f t="shared" si="1"/>
        <v>24</v>
      </c>
      <c r="Q10" s="22">
        <f t="shared" si="1"/>
        <v>24</v>
      </c>
      <c r="R10" s="22">
        <f t="shared" si="1"/>
        <v>33</v>
      </c>
      <c r="S10" s="22">
        <f t="shared" si="1"/>
        <v>33</v>
      </c>
      <c r="T10" s="22">
        <f t="shared" si="1"/>
        <v>38</v>
      </c>
      <c r="U10" s="22">
        <f>SUM(U11:U14)</f>
        <v>35</v>
      </c>
      <c r="V10" s="47">
        <f>SUM(V11:V14)</f>
        <v>43</v>
      </c>
      <c r="W10" s="59">
        <f>SUM(W11:W14)</f>
        <v>37</v>
      </c>
      <c r="X10" s="73">
        <v>31</v>
      </c>
      <c r="Y10" s="85">
        <v>40</v>
      </c>
      <c r="Z10" s="80">
        <v>36</v>
      </c>
      <c r="AA10" s="80">
        <v>46</v>
      </c>
      <c r="AB10" s="68">
        <v>43</v>
      </c>
      <c r="AD10" s="44">
        <f t="shared" si="0"/>
        <v>-6.5217391304347824E-2</v>
      </c>
    </row>
    <row r="11" spans="1:30" ht="13.15" customHeight="1" x14ac:dyDescent="0.2">
      <c r="A11" s="35" t="str">
        <f>IF(desc!$B$1=1,desc!$A20,IF(desc!$B$1=2,desc!$B20,IF(desc!$B$1=3,desc!$C20,desc!$D20)))</f>
        <v>Mobile telephony services</v>
      </c>
      <c r="B11" s="21">
        <v>2</v>
      </c>
      <c r="C11" s="21">
        <v>3</v>
      </c>
      <c r="D11" s="21">
        <v>4</v>
      </c>
      <c r="E11" s="21">
        <v>4</v>
      </c>
      <c r="F11" s="21">
        <v>4</v>
      </c>
      <c r="G11" s="21">
        <v>4</v>
      </c>
      <c r="H11" s="21">
        <v>5</v>
      </c>
      <c r="I11" s="21">
        <v>5</v>
      </c>
      <c r="J11" s="21">
        <v>7</v>
      </c>
      <c r="K11" s="21">
        <v>7</v>
      </c>
      <c r="L11" s="21">
        <v>13</v>
      </c>
      <c r="M11" s="21">
        <v>12</v>
      </c>
      <c r="N11" s="21">
        <v>12</v>
      </c>
      <c r="O11" s="21">
        <v>14</v>
      </c>
      <c r="P11" s="21">
        <v>15</v>
      </c>
      <c r="Q11" s="21">
        <v>11</v>
      </c>
      <c r="R11" s="21">
        <v>13</v>
      </c>
      <c r="S11" s="42">
        <v>17</v>
      </c>
      <c r="T11" s="42">
        <v>23</v>
      </c>
      <c r="U11" s="42">
        <v>21</v>
      </c>
      <c r="V11" s="48">
        <v>27</v>
      </c>
      <c r="W11" s="60">
        <v>25</v>
      </c>
      <c r="X11" s="75">
        <v>23</v>
      </c>
      <c r="Y11" s="87">
        <v>28</v>
      </c>
      <c r="Z11" s="81">
        <v>30</v>
      </c>
      <c r="AA11" s="81">
        <v>39</v>
      </c>
      <c r="AB11" s="69">
        <v>35</v>
      </c>
      <c r="AD11" s="43">
        <f t="shared" si="0"/>
        <v>-0.10256410256410256</v>
      </c>
    </row>
    <row r="12" spans="1:30" ht="12.6" customHeight="1" x14ac:dyDescent="0.2">
      <c r="A12" s="35" t="str">
        <f>IF(desc!$B$1=1,desc!$A21,IF(desc!$B$1=2,desc!$B21,IF(desc!$B$1=3,desc!$C21,desc!$D21)))</f>
        <v>Paging service</v>
      </c>
      <c r="B12" s="21">
        <v>2</v>
      </c>
      <c r="C12" s="21">
        <v>4</v>
      </c>
      <c r="D12" s="21">
        <v>4</v>
      </c>
      <c r="E12" s="21">
        <v>3</v>
      </c>
      <c r="F12" s="21">
        <v>3</v>
      </c>
      <c r="G12" s="21">
        <v>2</v>
      </c>
      <c r="H12" s="21">
        <v>2</v>
      </c>
      <c r="I12" s="21">
        <v>2</v>
      </c>
      <c r="J12" s="21">
        <v>2</v>
      </c>
      <c r="K12" s="21">
        <v>2</v>
      </c>
      <c r="L12" s="21">
        <v>3</v>
      </c>
      <c r="M12" s="21">
        <v>2</v>
      </c>
      <c r="N12" s="21">
        <v>2</v>
      </c>
      <c r="O12" s="21">
        <v>2</v>
      </c>
      <c r="P12" s="21">
        <v>2</v>
      </c>
      <c r="Q12" s="21">
        <v>2</v>
      </c>
      <c r="R12" s="21">
        <v>2</v>
      </c>
      <c r="S12" s="21">
        <v>1</v>
      </c>
      <c r="T12" s="21">
        <v>1</v>
      </c>
      <c r="U12" s="21">
        <v>1</v>
      </c>
      <c r="V12" s="46">
        <v>1</v>
      </c>
      <c r="W12" s="61">
        <v>1</v>
      </c>
      <c r="X12" s="74">
        <v>1</v>
      </c>
      <c r="Y12" s="86">
        <v>3</v>
      </c>
      <c r="Z12" s="81">
        <v>1</v>
      </c>
      <c r="AA12" s="81">
        <v>1</v>
      </c>
      <c r="AB12" s="69">
        <v>1</v>
      </c>
      <c r="AD12" s="43">
        <f t="shared" si="0"/>
        <v>0</v>
      </c>
    </row>
    <row r="13" spans="1:30" ht="13.15" customHeight="1" x14ac:dyDescent="0.2">
      <c r="A13" s="35" t="str">
        <f>IF(desc!$B$1=1,desc!$A22,IF(desc!$B$1=2,desc!$B22,IF(desc!$B$1=3,desc!$C22,desc!$D22)))</f>
        <v>Satellite service</v>
      </c>
      <c r="B13" s="21">
        <v>2</v>
      </c>
      <c r="C13" s="21">
        <v>7</v>
      </c>
      <c r="D13" s="21">
        <v>12</v>
      </c>
      <c r="E13" s="21">
        <v>10</v>
      </c>
      <c r="F13" s="21">
        <v>17</v>
      </c>
      <c r="G13" s="21">
        <v>19</v>
      </c>
      <c r="H13" s="21">
        <v>14</v>
      </c>
      <c r="I13" s="21">
        <v>15</v>
      </c>
      <c r="J13" s="21">
        <v>19</v>
      </c>
      <c r="K13" s="21">
        <v>15</v>
      </c>
      <c r="L13" s="21">
        <v>16</v>
      </c>
      <c r="M13" s="21">
        <v>10</v>
      </c>
      <c r="N13" s="21">
        <v>8</v>
      </c>
      <c r="O13" s="21">
        <v>6</v>
      </c>
      <c r="P13" s="21">
        <v>5</v>
      </c>
      <c r="Q13" s="21">
        <v>7</v>
      </c>
      <c r="R13" s="21">
        <v>10</v>
      </c>
      <c r="S13" s="21">
        <v>9</v>
      </c>
      <c r="T13" s="21">
        <v>9</v>
      </c>
      <c r="U13" s="21">
        <v>8</v>
      </c>
      <c r="V13" s="46">
        <v>9</v>
      </c>
      <c r="W13" s="62">
        <v>8</v>
      </c>
      <c r="X13" s="74">
        <v>8</v>
      </c>
      <c r="Y13" s="86">
        <v>9</v>
      </c>
      <c r="Z13" s="81">
        <v>6</v>
      </c>
      <c r="AA13" s="81">
        <v>7</v>
      </c>
      <c r="AB13" s="69">
        <v>8</v>
      </c>
      <c r="AD13" s="43">
        <f t="shared" si="0"/>
        <v>0.14285714285714285</v>
      </c>
    </row>
    <row r="14" spans="1:30" ht="13.15" customHeight="1" x14ac:dyDescent="0.2">
      <c r="A14" s="35" t="str">
        <f>IF(desc!$B$1=1,desc!$A23,IF(desc!$B$1=2,desc!$B23,IF(desc!$B$1=3,desc!$C23,desc!$D23)))</f>
        <v>Internet service by satellite</v>
      </c>
      <c r="B14" s="21">
        <v>0</v>
      </c>
      <c r="C14" s="21">
        <v>1</v>
      </c>
      <c r="D14" s="21">
        <v>2</v>
      </c>
      <c r="E14" s="21">
        <v>3</v>
      </c>
      <c r="F14" s="21">
        <v>4</v>
      </c>
      <c r="G14" s="21">
        <v>5</v>
      </c>
      <c r="H14" s="21">
        <v>4</v>
      </c>
      <c r="I14" s="21">
        <v>5</v>
      </c>
      <c r="J14" s="21">
        <v>4</v>
      </c>
      <c r="K14" s="21">
        <v>6</v>
      </c>
      <c r="L14" s="21">
        <v>8</v>
      </c>
      <c r="M14" s="21">
        <v>6</v>
      </c>
      <c r="N14" s="21">
        <v>5</v>
      </c>
      <c r="O14" s="21">
        <v>3</v>
      </c>
      <c r="P14" s="21">
        <v>2</v>
      </c>
      <c r="Q14" s="21">
        <v>4</v>
      </c>
      <c r="R14" s="21">
        <v>8</v>
      </c>
      <c r="S14" s="21">
        <v>6</v>
      </c>
      <c r="T14" s="21">
        <v>5</v>
      </c>
      <c r="U14" s="21">
        <v>5</v>
      </c>
      <c r="V14" s="46">
        <v>6</v>
      </c>
      <c r="W14" s="61">
        <v>3</v>
      </c>
      <c r="X14" s="74">
        <v>4</v>
      </c>
      <c r="Y14" s="86">
        <v>4</v>
      </c>
      <c r="Z14" s="81">
        <v>4</v>
      </c>
      <c r="AA14" s="81">
        <v>4</v>
      </c>
      <c r="AB14" s="69">
        <v>5</v>
      </c>
      <c r="AD14" s="43">
        <f t="shared" si="0"/>
        <v>0.25</v>
      </c>
    </row>
    <row r="15" spans="1:30" ht="13.15" customHeight="1" x14ac:dyDescent="0.2">
      <c r="A15" s="36" t="str">
        <f>IF(desc!$B$1=1,desc!$A24,IF(desc!$B$1=2,desc!$B24,IF(desc!$B$1=3,desc!$C24,desc!D24)))</f>
        <v>Internet Service Providers on fixed networks</v>
      </c>
      <c r="B15" s="23">
        <v>75</v>
      </c>
      <c r="C15" s="23">
        <v>94</v>
      </c>
      <c r="D15" s="23">
        <v>113</v>
      </c>
      <c r="E15" s="23">
        <v>114</v>
      </c>
      <c r="F15" s="23">
        <v>127</v>
      </c>
      <c r="G15" s="23">
        <v>131</v>
      </c>
      <c r="H15" s="23">
        <v>152</v>
      </c>
      <c r="I15" s="23">
        <v>150</v>
      </c>
      <c r="J15" s="23">
        <v>138</v>
      </c>
      <c r="K15" s="23">
        <v>180</v>
      </c>
      <c r="L15" s="23">
        <v>222</v>
      </c>
      <c r="M15" s="23">
        <v>175</v>
      </c>
      <c r="N15" s="23">
        <v>164</v>
      </c>
      <c r="O15" s="23">
        <v>166</v>
      </c>
      <c r="P15" s="23">
        <v>169</v>
      </c>
      <c r="Q15" s="23">
        <v>169</v>
      </c>
      <c r="R15" s="23">
        <v>169</v>
      </c>
      <c r="S15" s="23">
        <v>175</v>
      </c>
      <c r="T15" s="23">
        <v>170</v>
      </c>
      <c r="U15" s="23">
        <v>171</v>
      </c>
      <c r="V15" s="47">
        <v>162</v>
      </c>
      <c r="W15" s="63">
        <v>170</v>
      </c>
      <c r="X15" s="73">
        <v>158</v>
      </c>
      <c r="Y15" s="85">
        <v>160</v>
      </c>
      <c r="Z15" s="80">
        <v>155</v>
      </c>
      <c r="AA15" s="80">
        <v>149</v>
      </c>
      <c r="AB15" s="68">
        <v>151</v>
      </c>
      <c r="AD15" s="44">
        <f t="shared" si="0"/>
        <v>1.3422818791946308E-2</v>
      </c>
    </row>
    <row r="16" spans="1:30" ht="13.15" customHeight="1" x14ac:dyDescent="0.2">
      <c r="A16" s="35" t="str">
        <f>IF(desc!$B$1=1,desc!$A25,IF(desc!$B$1=2,desc!$B25,IF(desc!$B$1=3,desc!$C25,desc!$D25)))</f>
        <v>by means of PSTN or ISDN connections</v>
      </c>
      <c r="B16" s="21" t="s">
        <v>13</v>
      </c>
      <c r="C16" s="21" t="s">
        <v>13</v>
      </c>
      <c r="D16" s="21">
        <v>59</v>
      </c>
      <c r="E16" s="21">
        <v>50</v>
      </c>
      <c r="F16" s="21">
        <v>58</v>
      </c>
      <c r="G16" s="21">
        <v>62</v>
      </c>
      <c r="H16" s="21">
        <v>64</v>
      </c>
      <c r="I16" s="21">
        <v>61</v>
      </c>
      <c r="J16" s="21">
        <v>52</v>
      </c>
      <c r="K16" s="21">
        <v>49</v>
      </c>
      <c r="L16" s="21">
        <v>56</v>
      </c>
      <c r="M16" s="21">
        <v>38</v>
      </c>
      <c r="N16" s="21">
        <v>35</v>
      </c>
      <c r="O16" s="21">
        <v>33</v>
      </c>
      <c r="P16" s="21">
        <v>19</v>
      </c>
      <c r="Q16" s="21">
        <v>24</v>
      </c>
      <c r="R16" s="21">
        <v>16</v>
      </c>
      <c r="S16" s="21">
        <v>16</v>
      </c>
      <c r="T16" s="21">
        <v>14</v>
      </c>
      <c r="U16" s="21">
        <v>12</v>
      </c>
      <c r="V16" s="46">
        <v>7</v>
      </c>
      <c r="W16" s="61">
        <v>7</v>
      </c>
      <c r="X16" s="74">
        <v>7</v>
      </c>
      <c r="Y16" s="86">
        <v>7</v>
      </c>
      <c r="Z16" s="81">
        <v>9</v>
      </c>
      <c r="AA16" s="81">
        <v>4</v>
      </c>
      <c r="AB16" s="69">
        <v>4</v>
      </c>
      <c r="AD16" s="43">
        <f t="shared" si="0"/>
        <v>0</v>
      </c>
    </row>
    <row r="17" spans="1:30" ht="13.15" customHeight="1" x14ac:dyDescent="0.2">
      <c r="A17" s="35" t="str">
        <f>IF(desc!$B$1=1,desc!$A26,IF(desc!$B$1=2,desc!$B26,IF(desc!$B$1=3,desc!$C26,desc!$D26)))</f>
        <v>by means of cable modem connections</v>
      </c>
      <c r="B17" s="21">
        <v>19</v>
      </c>
      <c r="C17" s="21">
        <v>35</v>
      </c>
      <c r="D17" s="21">
        <v>55</v>
      </c>
      <c r="E17" s="21">
        <v>34</v>
      </c>
      <c r="F17" s="21">
        <v>47</v>
      </c>
      <c r="G17" s="21">
        <v>54</v>
      </c>
      <c r="H17" s="21">
        <v>59</v>
      </c>
      <c r="I17" s="21">
        <v>54</v>
      </c>
      <c r="J17" s="21">
        <v>48</v>
      </c>
      <c r="K17" s="21">
        <v>81</v>
      </c>
      <c r="L17" s="21">
        <v>130</v>
      </c>
      <c r="M17" s="21">
        <v>87</v>
      </c>
      <c r="N17" s="21">
        <v>77</v>
      </c>
      <c r="O17" s="21">
        <v>77</v>
      </c>
      <c r="P17" s="21">
        <v>75</v>
      </c>
      <c r="Q17" s="21">
        <v>76</v>
      </c>
      <c r="R17" s="21">
        <v>70</v>
      </c>
      <c r="S17" s="21">
        <v>70</v>
      </c>
      <c r="T17" s="21">
        <v>60</v>
      </c>
      <c r="U17" s="21">
        <v>65</v>
      </c>
      <c r="V17" s="46">
        <v>54</v>
      </c>
      <c r="W17" s="61">
        <v>53</v>
      </c>
      <c r="X17" s="74">
        <v>48</v>
      </c>
      <c r="Y17" s="86">
        <v>52</v>
      </c>
      <c r="Z17" s="81">
        <v>51</v>
      </c>
      <c r="AA17" s="81">
        <v>52</v>
      </c>
      <c r="AB17" s="69">
        <v>50</v>
      </c>
      <c r="AD17" s="43">
        <f t="shared" si="0"/>
        <v>-3.8461538461538464E-2</v>
      </c>
    </row>
    <row r="18" spans="1:30" ht="13.15" customHeight="1" x14ac:dyDescent="0.2">
      <c r="A18" s="35" t="str">
        <f>IF(desc!$B$1=1,desc!$A27,IF(desc!$B$1=2,desc!$B27,IF(desc!$B$1=3,desc!$C27,desc!$D27)))</f>
        <v>by means of xDSL connections</v>
      </c>
      <c r="B18" s="21" t="s">
        <v>126</v>
      </c>
      <c r="C18" s="21" t="s">
        <v>126</v>
      </c>
      <c r="D18" s="21">
        <v>42</v>
      </c>
      <c r="E18" s="21">
        <v>45</v>
      </c>
      <c r="F18" s="21">
        <v>52</v>
      </c>
      <c r="G18" s="21">
        <v>62</v>
      </c>
      <c r="H18" s="21">
        <v>78</v>
      </c>
      <c r="I18" s="21">
        <v>81</v>
      </c>
      <c r="J18" s="21">
        <v>72</v>
      </c>
      <c r="K18" s="21">
        <v>73</v>
      </c>
      <c r="L18" s="21">
        <v>74</v>
      </c>
      <c r="M18" s="21">
        <v>64</v>
      </c>
      <c r="N18" s="21">
        <v>66</v>
      </c>
      <c r="O18" s="21">
        <v>69</v>
      </c>
      <c r="P18" s="21">
        <v>73</v>
      </c>
      <c r="Q18" s="21">
        <v>63</v>
      </c>
      <c r="R18" s="21">
        <v>68</v>
      </c>
      <c r="S18" s="21">
        <v>65</v>
      </c>
      <c r="T18" s="21">
        <v>69</v>
      </c>
      <c r="U18" s="21">
        <v>59</v>
      </c>
      <c r="V18" s="46">
        <v>54</v>
      </c>
      <c r="W18" s="61">
        <v>67</v>
      </c>
      <c r="X18" s="74">
        <v>57</v>
      </c>
      <c r="Y18" s="86">
        <v>61</v>
      </c>
      <c r="Z18" s="81">
        <v>68</v>
      </c>
      <c r="AA18" s="81">
        <v>66</v>
      </c>
      <c r="AB18" s="69">
        <v>67</v>
      </c>
      <c r="AD18" s="43">
        <f t="shared" si="0"/>
        <v>1.5151515151515152E-2</v>
      </c>
    </row>
    <row r="19" spans="1:30" ht="13.15" customHeight="1" x14ac:dyDescent="0.2">
      <c r="A19" s="35" t="str">
        <f>IF(desc!$B$1=1,desc!$A28,IF(desc!$B$1=2,desc!$B28,IF(desc!$B$1=3,desc!$C28,desc!D28)))</f>
        <v>by means of optical fibre connections</v>
      </c>
      <c r="B19" s="21" t="s">
        <v>126</v>
      </c>
      <c r="C19" s="21" t="s">
        <v>126</v>
      </c>
      <c r="D19" s="21" t="s">
        <v>126</v>
      </c>
      <c r="E19" s="21" t="s">
        <v>126</v>
      </c>
      <c r="F19" s="21" t="s">
        <v>126</v>
      </c>
      <c r="G19" s="21" t="s">
        <v>126</v>
      </c>
      <c r="H19" s="21" t="s">
        <v>126</v>
      </c>
      <c r="I19" s="21" t="s">
        <v>126</v>
      </c>
      <c r="J19" s="21" t="s">
        <v>126</v>
      </c>
      <c r="K19" s="21">
        <v>39</v>
      </c>
      <c r="L19" s="21">
        <v>60</v>
      </c>
      <c r="M19" s="21">
        <v>59</v>
      </c>
      <c r="N19" s="21">
        <v>66</v>
      </c>
      <c r="O19" s="21">
        <v>71</v>
      </c>
      <c r="P19" s="21">
        <v>77</v>
      </c>
      <c r="Q19" s="21">
        <v>95</v>
      </c>
      <c r="R19" s="21">
        <v>101</v>
      </c>
      <c r="S19" s="21">
        <v>115</v>
      </c>
      <c r="T19" s="21">
        <v>115</v>
      </c>
      <c r="U19" s="21">
        <v>129</v>
      </c>
      <c r="V19" s="46">
        <v>122</v>
      </c>
      <c r="W19" s="61">
        <v>131</v>
      </c>
      <c r="X19" s="74">
        <v>122</v>
      </c>
      <c r="Y19" s="86">
        <v>127</v>
      </c>
      <c r="Z19" s="81">
        <v>133</v>
      </c>
      <c r="AA19" s="81">
        <v>126</v>
      </c>
      <c r="AB19" s="69">
        <v>130</v>
      </c>
      <c r="AD19" s="43">
        <f t="shared" si="0"/>
        <v>3.1746031746031744E-2</v>
      </c>
    </row>
    <row r="20" spans="1:30" ht="13.15" customHeight="1" x14ac:dyDescent="0.2">
      <c r="A20" s="35" t="str">
        <f>IF(desc!$B$1=1,desc!$A29,IF(desc!$B$1=2,desc!$B29,IF(desc!$B$1=3,desc!$C29,desc!$D29)))</f>
        <v>Others</v>
      </c>
      <c r="B20" s="21" t="s">
        <v>13</v>
      </c>
      <c r="C20" s="21" t="s">
        <v>13</v>
      </c>
      <c r="D20" s="21">
        <v>27</v>
      </c>
      <c r="E20" s="21">
        <v>29</v>
      </c>
      <c r="F20" s="21">
        <v>33</v>
      </c>
      <c r="G20" s="21">
        <v>36</v>
      </c>
      <c r="H20" s="21">
        <v>43</v>
      </c>
      <c r="I20" s="21">
        <v>50</v>
      </c>
      <c r="J20" s="21">
        <v>53</v>
      </c>
      <c r="K20" s="21">
        <v>38</v>
      </c>
      <c r="L20" s="21">
        <v>12</v>
      </c>
      <c r="M20" s="21">
        <v>22</v>
      </c>
      <c r="N20" s="21">
        <v>18</v>
      </c>
      <c r="O20" s="21">
        <v>18</v>
      </c>
      <c r="P20" s="21">
        <v>20</v>
      </c>
      <c r="Q20" s="21">
        <v>22</v>
      </c>
      <c r="R20" s="21">
        <v>20</v>
      </c>
      <c r="S20" s="21">
        <v>23</v>
      </c>
      <c r="T20" s="21">
        <v>22</v>
      </c>
      <c r="U20" s="21">
        <v>23</v>
      </c>
      <c r="V20" s="52">
        <v>28</v>
      </c>
      <c r="W20" s="64">
        <v>21</v>
      </c>
      <c r="X20" s="74">
        <v>25</v>
      </c>
      <c r="Y20" s="86">
        <v>22</v>
      </c>
      <c r="Z20" s="81">
        <v>21</v>
      </c>
      <c r="AA20" s="81">
        <v>23</v>
      </c>
      <c r="AB20" s="69">
        <v>24</v>
      </c>
      <c r="AD20" s="43">
        <f t="shared" si="0"/>
        <v>4.3478260869565216E-2</v>
      </c>
    </row>
    <row r="21" spans="1:30" ht="27.6" customHeight="1" x14ac:dyDescent="0.2">
      <c r="A21" s="36" t="str">
        <f>IF(desc!$B$1=1,desc!$A30,IF(desc!$B$1=2,desc!$B30,IF(desc!$B$1=3,desc!$C30,desc!$D30)))</f>
        <v>Providers of transmission capacity services (constant and/or variable rate)</v>
      </c>
      <c r="B21" s="23">
        <v>34</v>
      </c>
      <c r="C21" s="23">
        <v>41</v>
      </c>
      <c r="D21" s="23">
        <v>49</v>
      </c>
      <c r="E21" s="23">
        <v>63</v>
      </c>
      <c r="F21" s="23">
        <v>67</v>
      </c>
      <c r="G21" s="23">
        <v>59</v>
      </c>
      <c r="H21" s="23">
        <v>68</v>
      </c>
      <c r="I21" s="23">
        <v>63</v>
      </c>
      <c r="J21" s="23">
        <v>89</v>
      </c>
      <c r="K21" s="23">
        <v>91</v>
      </c>
      <c r="L21" s="23">
        <v>101</v>
      </c>
      <c r="M21" s="23">
        <v>89</v>
      </c>
      <c r="N21" s="23">
        <v>75</v>
      </c>
      <c r="O21" s="23">
        <v>79</v>
      </c>
      <c r="P21" s="23">
        <v>81</v>
      </c>
      <c r="Q21" s="23">
        <v>81</v>
      </c>
      <c r="R21" s="23">
        <v>84</v>
      </c>
      <c r="S21" s="23">
        <v>85</v>
      </c>
      <c r="T21" s="23">
        <v>91</v>
      </c>
      <c r="U21" s="23">
        <v>96</v>
      </c>
      <c r="V21" s="47">
        <v>80</v>
      </c>
      <c r="W21" s="63">
        <v>86</v>
      </c>
      <c r="X21" s="73">
        <v>85</v>
      </c>
      <c r="Y21" s="85">
        <v>80</v>
      </c>
      <c r="Z21" s="80">
        <v>72</v>
      </c>
      <c r="AA21" s="80">
        <v>71</v>
      </c>
      <c r="AB21" s="68">
        <v>71</v>
      </c>
      <c r="AD21" s="44">
        <f t="shared" si="0"/>
        <v>0</v>
      </c>
    </row>
    <row r="22" spans="1:30" ht="13.15" customHeight="1" x14ac:dyDescent="0.2">
      <c r="A22" s="36" t="str">
        <f>IF(desc!$B$1=1,desc!$A31,IF(desc!$B$1=2,desc!$B31,IF(desc!$B$1=3,desc!$C31,desc!$D31)))</f>
        <v>Audio-visual broadcasters</v>
      </c>
      <c r="B22" s="21" t="s">
        <v>126</v>
      </c>
      <c r="C22" s="21" t="s">
        <v>126</v>
      </c>
      <c r="D22" s="21" t="s">
        <v>126</v>
      </c>
      <c r="E22" s="21" t="s">
        <v>126</v>
      </c>
      <c r="F22" s="21" t="s">
        <v>126</v>
      </c>
      <c r="G22" s="21" t="s">
        <v>126</v>
      </c>
      <c r="H22" s="21" t="s">
        <v>126</v>
      </c>
      <c r="I22" s="21" t="s">
        <v>126</v>
      </c>
      <c r="J22" s="21" t="s">
        <v>126</v>
      </c>
      <c r="K22" s="23">
        <v>321</v>
      </c>
      <c r="L22" s="23">
        <v>356</v>
      </c>
      <c r="M22" s="23">
        <v>122</v>
      </c>
      <c r="N22" s="23">
        <v>111</v>
      </c>
      <c r="O22" s="23">
        <v>128</v>
      </c>
      <c r="P22" s="23">
        <v>113</v>
      </c>
      <c r="Q22" s="23">
        <v>118</v>
      </c>
      <c r="R22" s="23">
        <v>107</v>
      </c>
      <c r="S22" s="23">
        <v>110</v>
      </c>
      <c r="T22" s="23">
        <v>106</v>
      </c>
      <c r="U22" s="23">
        <v>99</v>
      </c>
      <c r="V22" s="47">
        <v>90</v>
      </c>
      <c r="W22" s="63">
        <v>89</v>
      </c>
      <c r="X22" s="73">
        <v>92</v>
      </c>
      <c r="Y22" s="85">
        <v>96</v>
      </c>
      <c r="Z22" s="80">
        <v>86</v>
      </c>
      <c r="AA22" s="80">
        <v>91</v>
      </c>
      <c r="AB22" s="68">
        <v>98</v>
      </c>
      <c r="AD22" s="44">
        <f t="shared" si="0"/>
        <v>7.6923076923076927E-2</v>
      </c>
    </row>
    <row r="23" spans="1:30" ht="13.15" customHeight="1" x14ac:dyDescent="0.2">
      <c r="A23" s="35" t="str">
        <f>IF(desc!$B$1=1,desc!$A32,IF(desc!$B$1=2,desc!$B32,IF(desc!$B$1=3,desc!$C32,desc!$D32)))</f>
        <v>by means of coaxial CATV connections</v>
      </c>
      <c r="B23" s="21" t="s">
        <v>126</v>
      </c>
      <c r="C23" s="21" t="s">
        <v>126</v>
      </c>
      <c r="D23" s="21" t="s">
        <v>126</v>
      </c>
      <c r="E23" s="21" t="s">
        <v>126</v>
      </c>
      <c r="F23" s="21" t="s">
        <v>126</v>
      </c>
      <c r="G23" s="21" t="s">
        <v>126</v>
      </c>
      <c r="H23" s="21" t="s">
        <v>126</v>
      </c>
      <c r="I23" s="21" t="s">
        <v>126</v>
      </c>
      <c r="J23" s="21" t="s">
        <v>126</v>
      </c>
      <c r="K23" s="21">
        <v>312</v>
      </c>
      <c r="L23" s="21">
        <v>334</v>
      </c>
      <c r="M23" s="21">
        <v>107</v>
      </c>
      <c r="N23" s="21">
        <v>90</v>
      </c>
      <c r="O23" s="21">
        <v>85</v>
      </c>
      <c r="P23" s="21">
        <v>92</v>
      </c>
      <c r="Q23" s="21">
        <v>92</v>
      </c>
      <c r="R23" s="21">
        <v>86</v>
      </c>
      <c r="S23" s="21">
        <v>82</v>
      </c>
      <c r="T23" s="21">
        <v>78</v>
      </c>
      <c r="U23" s="21">
        <v>72</v>
      </c>
      <c r="V23" s="46">
        <v>61</v>
      </c>
      <c r="W23" s="61">
        <v>58</v>
      </c>
      <c r="X23" s="74">
        <v>56</v>
      </c>
      <c r="Y23" s="86">
        <v>61</v>
      </c>
      <c r="Z23" s="81">
        <v>54</v>
      </c>
      <c r="AA23" s="81">
        <v>58</v>
      </c>
      <c r="AB23" s="69">
        <v>61</v>
      </c>
      <c r="AD23" s="43">
        <f t="shared" si="0"/>
        <v>5.1724137931034482E-2</v>
      </c>
    </row>
    <row r="24" spans="1:30" ht="27" customHeight="1" x14ac:dyDescent="0.2">
      <c r="A24" s="37" t="str">
        <f>IF(desc!$B$1=1,desc!$A33,IF(desc!$B$1=2,desc!$B33,IF(desc!$B$1=3,desc!$C33,desc!$D33)))</f>
        <v>Providers offering access to resources and services on fixed networks (TSP-to-TSP sales)</v>
      </c>
      <c r="B24" s="24" t="s">
        <v>126</v>
      </c>
      <c r="C24" s="24" t="s">
        <v>126</v>
      </c>
      <c r="D24" s="24" t="s">
        <v>126</v>
      </c>
      <c r="E24" s="24" t="s">
        <v>126</v>
      </c>
      <c r="F24" s="24" t="s">
        <v>126</v>
      </c>
      <c r="G24" s="24" t="s">
        <v>126</v>
      </c>
      <c r="H24" s="24" t="s">
        <v>126</v>
      </c>
      <c r="I24" s="24" t="s">
        <v>126</v>
      </c>
      <c r="J24" s="24" t="s">
        <v>126</v>
      </c>
      <c r="K24" s="25">
        <v>24</v>
      </c>
      <c r="L24" s="25">
        <v>42</v>
      </c>
      <c r="M24" s="25">
        <v>42</v>
      </c>
      <c r="N24" s="25">
        <v>62</v>
      </c>
      <c r="O24" s="25">
        <v>73</v>
      </c>
      <c r="P24" s="25">
        <v>50</v>
      </c>
      <c r="Q24" s="25">
        <v>53</v>
      </c>
      <c r="R24" s="25">
        <v>54</v>
      </c>
      <c r="S24" s="25">
        <v>57</v>
      </c>
      <c r="T24" s="25">
        <v>56</v>
      </c>
      <c r="U24" s="25">
        <v>56</v>
      </c>
      <c r="V24" s="50">
        <v>61</v>
      </c>
      <c r="W24" s="65">
        <v>60</v>
      </c>
      <c r="X24" s="76">
        <v>65</v>
      </c>
      <c r="Y24" s="88">
        <v>67</v>
      </c>
      <c r="Z24" s="82">
        <v>59</v>
      </c>
      <c r="AA24" s="82">
        <v>66</v>
      </c>
      <c r="AB24" s="70">
        <v>71</v>
      </c>
      <c r="AD24" s="78">
        <f t="shared" si="0"/>
        <v>7.575757575757576E-2</v>
      </c>
    </row>
    <row r="25" spans="1:30" ht="13.15" customHeight="1" x14ac:dyDescent="0.2">
      <c r="A25" s="38" t="str">
        <f>IF(desc!$B$1=1,desc!$A34,IF(desc!$B$1=2,desc!$B34,IF(desc!$B$1=3,desc!$C34,desc!$D34)))</f>
        <v>Number of providers who supplied useable data</v>
      </c>
      <c r="B25" s="26">
        <v>102</v>
      </c>
      <c r="C25" s="26">
        <v>139</v>
      </c>
      <c r="D25" s="26">
        <v>186</v>
      </c>
      <c r="E25" s="26">
        <v>211</v>
      </c>
      <c r="F25" s="26">
        <v>244</v>
      </c>
      <c r="G25" s="26">
        <v>274</v>
      </c>
      <c r="H25" s="26">
        <v>293</v>
      </c>
      <c r="I25" s="26">
        <v>315</v>
      </c>
      <c r="J25" s="26">
        <v>383</v>
      </c>
      <c r="K25" s="26">
        <v>709</v>
      </c>
      <c r="L25" s="26">
        <v>705</v>
      </c>
      <c r="M25" s="26">
        <v>450</v>
      </c>
      <c r="N25" s="26">
        <v>462</v>
      </c>
      <c r="O25" s="26">
        <v>452</v>
      </c>
      <c r="P25" s="26">
        <v>468</v>
      </c>
      <c r="Q25" s="26">
        <v>482</v>
      </c>
      <c r="R25" s="26">
        <v>482</v>
      </c>
      <c r="S25" s="26">
        <v>495</v>
      </c>
      <c r="T25" s="26">
        <v>495</v>
      </c>
      <c r="U25" s="26">
        <v>483</v>
      </c>
      <c r="V25" s="53">
        <v>463</v>
      </c>
      <c r="W25" s="66">
        <v>492</v>
      </c>
      <c r="X25" s="77">
        <v>528</v>
      </c>
      <c r="Y25" s="89">
        <v>539</v>
      </c>
      <c r="Z25" s="83">
        <v>443</v>
      </c>
      <c r="AA25" s="83">
        <v>473</v>
      </c>
      <c r="AB25" s="71">
        <v>462</v>
      </c>
      <c r="AD25" s="45">
        <f t="shared" si="0"/>
        <v>-2.3255813953488372E-2</v>
      </c>
    </row>
    <row r="26" spans="1:30" ht="13.15" customHeight="1" x14ac:dyDescent="0.2">
      <c r="A26" s="39" t="str">
        <f>IF(desc!$B$1=1,desc!$A35,IF(desc!$B$1=2,desc!$B35,IF(desc!$B$1=3,desc!$C35,desc!$D35)))</f>
        <v>Note:</v>
      </c>
      <c r="B26" s="27"/>
      <c r="C26" s="27"/>
      <c r="D26" s="27"/>
      <c r="E26" s="27"/>
      <c r="F26" s="27"/>
      <c r="G26" s="27"/>
      <c r="H26" s="27"/>
      <c r="I26" s="27"/>
      <c r="J26" s="27"/>
      <c r="K26" s="27"/>
      <c r="L26" s="27"/>
      <c r="M26" s="27"/>
      <c r="N26" s="27"/>
      <c r="O26" s="27"/>
      <c r="P26" s="27"/>
      <c r="Q26" s="27"/>
      <c r="R26" s="27"/>
      <c r="AD26" s="28"/>
    </row>
    <row r="27" spans="1:30" ht="13.15" customHeight="1" x14ac:dyDescent="0.2">
      <c r="A27" s="39" t="str">
        <f>IF(desc!$B$1=1,desc!$A36,IF(desc!$B$1=2,desc!$B36,IF(desc!$B$1=3,desc!$C36,desc!$D36)))</f>
        <v>... Unknown (not been gathered).</v>
      </c>
    </row>
    <row r="28" spans="1:30" s="40" customFormat="1" ht="11.25" x14ac:dyDescent="0.2">
      <c r="A28" s="39" t="str">
        <f>IF(desc!$B$1=1,desc!$A38,IF(desc!$B$1=2,desc!$B38,IF(desc!$B$1=3,desc!$C38,desc!$D38)))</f>
        <v>Source: OFCOM - Telecommunications statistics</v>
      </c>
    </row>
    <row r="29" spans="1:30" x14ac:dyDescent="0.2">
      <c r="A29" s="39" t="str">
        <f>IF(desc!$B$1=1,desc!$A39,IF(desc!$B$1=2,desc!$B39,IF(desc!$B$1=3,desc!$C39,desc!$D39)))</f>
        <v>© OFCOM 2025</v>
      </c>
    </row>
    <row r="30" spans="1:30" x14ac:dyDescent="0.2">
      <c r="A30" s="39"/>
    </row>
    <row r="31" spans="1:30" ht="22.5" x14ac:dyDescent="0.2">
      <c r="A31" s="96" t="str">
        <f>IF(desc!$B$1=1,desc!$A40,IF(desc!$B$1=2,desc!$B40,IF(desc!$B$1=3,desc!$C40,desc!$D40)))</f>
        <v>Information: Federal Office of Communications, Economics and Statistics Section, Telecomstatistics@bakom.admin.ch, 058 460 55 88</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dimension ref="A1:D40"/>
  <sheetViews>
    <sheetView topLeftCell="A16" workbookViewId="0">
      <selection activeCell="B50" sqref="B50"/>
    </sheetView>
  </sheetViews>
  <sheetFormatPr baseColWidth="10" defaultColWidth="76" defaultRowHeight="12.75" x14ac:dyDescent="0.2"/>
  <cols>
    <col min="1" max="16384" width="76" style="92"/>
  </cols>
  <sheetData>
    <row r="1" spans="1:4" x14ac:dyDescent="0.2">
      <c r="A1" s="91" t="s">
        <v>4</v>
      </c>
      <c r="B1" s="91">
        <v>4</v>
      </c>
      <c r="C1" s="91">
        <v>1</v>
      </c>
      <c r="D1" s="91" t="s">
        <v>5</v>
      </c>
    </row>
    <row r="2" spans="1:4" x14ac:dyDescent="0.2">
      <c r="A2" s="91"/>
      <c r="B2" s="91"/>
      <c r="C2" s="91">
        <v>2</v>
      </c>
      <c r="D2" s="91" t="s">
        <v>6</v>
      </c>
    </row>
    <row r="3" spans="1:4" x14ac:dyDescent="0.2">
      <c r="A3" s="91"/>
      <c r="B3" s="91"/>
      <c r="C3" s="91">
        <v>3</v>
      </c>
      <c r="D3" s="91" t="s">
        <v>7</v>
      </c>
    </row>
    <row r="4" spans="1:4" x14ac:dyDescent="0.2">
      <c r="A4" s="91"/>
      <c r="B4" s="91"/>
      <c r="C4" s="91">
        <v>4</v>
      </c>
      <c r="D4" s="91" t="s">
        <v>8</v>
      </c>
    </row>
    <row r="5" spans="1:4" x14ac:dyDescent="0.2">
      <c r="A5" s="91" t="s">
        <v>9</v>
      </c>
      <c r="B5" s="91" t="s">
        <v>10</v>
      </c>
      <c r="C5" s="91" t="s">
        <v>11</v>
      </c>
      <c r="D5" s="91" t="s">
        <v>12</v>
      </c>
    </row>
    <row r="6" spans="1:4" x14ac:dyDescent="0.2">
      <c r="A6" s="92" t="s">
        <v>14</v>
      </c>
      <c r="B6" s="92" t="s">
        <v>15</v>
      </c>
      <c r="C6" s="91" t="s">
        <v>16</v>
      </c>
      <c r="D6" s="91" t="s">
        <v>17</v>
      </c>
    </row>
    <row r="7" spans="1:4" ht="13.9" customHeight="1" x14ac:dyDescent="0.2">
      <c r="A7" s="93" t="s">
        <v>19</v>
      </c>
      <c r="B7" s="93" t="s">
        <v>18</v>
      </c>
      <c r="C7" s="93" t="s">
        <v>20</v>
      </c>
      <c r="D7" s="93" t="s">
        <v>21</v>
      </c>
    </row>
    <row r="8" spans="1:4" ht="25.5" x14ac:dyDescent="0.2">
      <c r="A8" s="91" t="s">
        <v>72</v>
      </c>
      <c r="B8" s="91" t="s">
        <v>22</v>
      </c>
      <c r="C8" s="91" t="s">
        <v>96</v>
      </c>
      <c r="D8" s="91" t="s">
        <v>97</v>
      </c>
    </row>
    <row r="9" spans="1:4" x14ac:dyDescent="0.2">
      <c r="A9" s="91" t="s">
        <v>14</v>
      </c>
      <c r="B9" s="92" t="s">
        <v>15</v>
      </c>
      <c r="C9" s="91" t="s">
        <v>16</v>
      </c>
      <c r="D9" s="91" t="s">
        <v>17</v>
      </c>
    </row>
    <row r="10" spans="1:4" ht="51" x14ac:dyDescent="0.2">
      <c r="A10" s="91" t="s">
        <v>47</v>
      </c>
      <c r="B10" s="92" t="s">
        <v>23</v>
      </c>
      <c r="C10" s="91" t="s">
        <v>123</v>
      </c>
      <c r="D10" s="91" t="s">
        <v>98</v>
      </c>
    </row>
    <row r="11" spans="1:4" ht="63.75" x14ac:dyDescent="0.2">
      <c r="A11" s="94" t="s">
        <v>48</v>
      </c>
      <c r="B11" s="95" t="s">
        <v>24</v>
      </c>
      <c r="C11" s="94" t="s">
        <v>73</v>
      </c>
      <c r="D11" s="94" t="s">
        <v>99</v>
      </c>
    </row>
    <row r="12" spans="1:4" ht="76.5" x14ac:dyDescent="0.2">
      <c r="A12" s="94" t="s">
        <v>49</v>
      </c>
      <c r="B12" s="94" t="s">
        <v>125</v>
      </c>
      <c r="C12" s="94" t="s">
        <v>74</v>
      </c>
      <c r="D12" s="94" t="s">
        <v>100</v>
      </c>
    </row>
    <row r="13" spans="1:4" ht="25.5" x14ac:dyDescent="0.2">
      <c r="A13" s="92" t="s">
        <v>50</v>
      </c>
      <c r="B13" s="92" t="s">
        <v>25</v>
      </c>
      <c r="C13" s="91" t="s">
        <v>75</v>
      </c>
      <c r="D13" s="91" t="s">
        <v>101</v>
      </c>
    </row>
    <row r="14" spans="1:4" ht="63.75" x14ac:dyDescent="0.2">
      <c r="A14" s="92" t="s">
        <v>51</v>
      </c>
      <c r="B14" s="92" t="s">
        <v>26</v>
      </c>
      <c r="C14" s="91" t="s">
        <v>76</v>
      </c>
      <c r="D14" s="91" t="s">
        <v>122</v>
      </c>
    </row>
    <row r="15" spans="1:4" x14ac:dyDescent="0.2">
      <c r="A15" s="92" t="s">
        <v>52</v>
      </c>
      <c r="B15" s="92" t="s">
        <v>27</v>
      </c>
      <c r="C15" s="91" t="s">
        <v>77</v>
      </c>
      <c r="D15" s="91" t="s">
        <v>102</v>
      </c>
    </row>
    <row r="16" spans="1:4" x14ac:dyDescent="0.2">
      <c r="A16" s="92" t="s">
        <v>53</v>
      </c>
      <c r="B16" s="92" t="s">
        <v>28</v>
      </c>
      <c r="C16" s="91" t="s">
        <v>78</v>
      </c>
      <c r="D16" s="91" t="s">
        <v>103</v>
      </c>
    </row>
    <row r="17" spans="1:4" x14ac:dyDescent="0.2">
      <c r="A17" s="92" t="s">
        <v>54</v>
      </c>
      <c r="B17" s="92" t="s">
        <v>29</v>
      </c>
      <c r="C17" s="91" t="s">
        <v>79</v>
      </c>
      <c r="D17" s="91" t="s">
        <v>104</v>
      </c>
    </row>
    <row r="18" spans="1:4" x14ac:dyDescent="0.2">
      <c r="A18" s="92" t="s">
        <v>55</v>
      </c>
      <c r="B18" s="92" t="s">
        <v>30</v>
      </c>
      <c r="C18" s="91" t="s">
        <v>80</v>
      </c>
      <c r="D18" s="91" t="s">
        <v>105</v>
      </c>
    </row>
    <row r="19" spans="1:4" x14ac:dyDescent="0.2">
      <c r="A19" s="92" t="s">
        <v>56</v>
      </c>
      <c r="B19" s="92" t="s">
        <v>31</v>
      </c>
      <c r="C19" s="91" t="s">
        <v>81</v>
      </c>
      <c r="D19" s="91" t="s">
        <v>106</v>
      </c>
    </row>
    <row r="20" spans="1:4" x14ac:dyDescent="0.2">
      <c r="A20" s="92" t="s">
        <v>57</v>
      </c>
      <c r="B20" s="92" t="s">
        <v>32</v>
      </c>
      <c r="C20" s="91" t="s">
        <v>82</v>
      </c>
      <c r="D20" s="91" t="s">
        <v>107</v>
      </c>
    </row>
    <row r="21" spans="1:4" x14ac:dyDescent="0.2">
      <c r="A21" s="92" t="s">
        <v>58</v>
      </c>
      <c r="B21" s="92" t="s">
        <v>33</v>
      </c>
      <c r="C21" s="91" t="s">
        <v>83</v>
      </c>
      <c r="D21" s="91" t="s">
        <v>108</v>
      </c>
    </row>
    <row r="22" spans="1:4" x14ac:dyDescent="0.2">
      <c r="A22" s="92" t="s">
        <v>59</v>
      </c>
      <c r="B22" s="92" t="s">
        <v>34</v>
      </c>
      <c r="C22" s="91" t="s">
        <v>84</v>
      </c>
      <c r="D22" s="91" t="s">
        <v>109</v>
      </c>
    </row>
    <row r="23" spans="1:4" x14ac:dyDescent="0.2">
      <c r="A23" s="92" t="s">
        <v>60</v>
      </c>
      <c r="B23" s="92" t="s">
        <v>35</v>
      </c>
      <c r="C23" s="91" t="s">
        <v>85</v>
      </c>
      <c r="D23" s="91" t="s">
        <v>110</v>
      </c>
    </row>
    <row r="24" spans="1:4" x14ac:dyDescent="0.2">
      <c r="A24" s="92" t="s">
        <v>61</v>
      </c>
      <c r="B24" s="92" t="s">
        <v>36</v>
      </c>
      <c r="C24" s="91" t="s">
        <v>86</v>
      </c>
      <c r="D24" s="91" t="s">
        <v>111</v>
      </c>
    </row>
    <row r="25" spans="1:4" x14ac:dyDescent="0.2">
      <c r="A25" s="92" t="s">
        <v>62</v>
      </c>
      <c r="B25" s="92" t="s">
        <v>37</v>
      </c>
      <c r="C25" s="91" t="s">
        <v>87</v>
      </c>
      <c r="D25" s="91" t="s">
        <v>112</v>
      </c>
    </row>
    <row r="26" spans="1:4" x14ac:dyDescent="0.2">
      <c r="A26" s="92" t="s">
        <v>63</v>
      </c>
      <c r="B26" s="92" t="s">
        <v>38</v>
      </c>
      <c r="C26" s="91" t="s">
        <v>88</v>
      </c>
      <c r="D26" s="91" t="s">
        <v>113</v>
      </c>
    </row>
    <row r="27" spans="1:4" x14ac:dyDescent="0.2">
      <c r="A27" s="92" t="s">
        <v>64</v>
      </c>
      <c r="B27" s="92" t="s">
        <v>39</v>
      </c>
      <c r="C27" s="91" t="s">
        <v>89</v>
      </c>
      <c r="D27" s="91" t="s">
        <v>114</v>
      </c>
    </row>
    <row r="28" spans="1:4" x14ac:dyDescent="0.2">
      <c r="A28" s="92" t="s">
        <v>65</v>
      </c>
      <c r="B28" s="92" t="s">
        <v>40</v>
      </c>
      <c r="C28" s="91" t="s">
        <v>124</v>
      </c>
      <c r="D28" s="91" t="s">
        <v>115</v>
      </c>
    </row>
    <row r="29" spans="1:4" x14ac:dyDescent="0.2">
      <c r="A29" s="92" t="s">
        <v>66</v>
      </c>
      <c r="B29" s="92" t="s">
        <v>41</v>
      </c>
      <c r="C29" s="91" t="s">
        <v>90</v>
      </c>
      <c r="D29" s="91" t="s">
        <v>116</v>
      </c>
    </row>
    <row r="30" spans="1:4" ht="25.5" x14ac:dyDescent="0.2">
      <c r="A30" s="92" t="s">
        <v>67</v>
      </c>
      <c r="B30" s="92" t="s">
        <v>42</v>
      </c>
      <c r="C30" s="91" t="s">
        <v>91</v>
      </c>
      <c r="D30" s="91" t="s">
        <v>117</v>
      </c>
    </row>
    <row r="31" spans="1:4" x14ac:dyDescent="0.2">
      <c r="A31" s="92" t="s">
        <v>68</v>
      </c>
      <c r="B31" s="92" t="s">
        <v>43</v>
      </c>
      <c r="C31" s="91" t="s">
        <v>92</v>
      </c>
      <c r="D31" s="91" t="s">
        <v>118</v>
      </c>
    </row>
    <row r="32" spans="1:4" x14ac:dyDescent="0.2">
      <c r="A32" s="92" t="s">
        <v>69</v>
      </c>
      <c r="B32" s="92" t="s">
        <v>44</v>
      </c>
      <c r="C32" s="91" t="s">
        <v>93</v>
      </c>
      <c r="D32" s="91" t="s">
        <v>119</v>
      </c>
    </row>
    <row r="33" spans="1:4" ht="25.5" x14ac:dyDescent="0.2">
      <c r="A33" s="92" t="s">
        <v>70</v>
      </c>
      <c r="B33" s="92" t="s">
        <v>45</v>
      </c>
      <c r="C33" s="91" t="s">
        <v>94</v>
      </c>
      <c r="D33" s="91" t="s">
        <v>120</v>
      </c>
    </row>
    <row r="34" spans="1:4" x14ac:dyDescent="0.2">
      <c r="A34" s="92" t="s">
        <v>71</v>
      </c>
      <c r="B34" s="92" t="s">
        <v>46</v>
      </c>
      <c r="C34" s="91" t="s">
        <v>95</v>
      </c>
      <c r="D34" s="91" t="s">
        <v>121</v>
      </c>
    </row>
    <row r="35" spans="1:4" customFormat="1" x14ac:dyDescent="0.2">
      <c r="A35" t="s">
        <v>128</v>
      </c>
      <c r="B35" t="s">
        <v>129</v>
      </c>
      <c r="C35" t="s">
        <v>130</v>
      </c>
      <c r="D35" t="s">
        <v>131</v>
      </c>
    </row>
    <row r="36" spans="1:4" customFormat="1" x14ac:dyDescent="0.2">
      <c r="A36" t="s">
        <v>132</v>
      </c>
      <c r="B36" t="s">
        <v>133</v>
      </c>
      <c r="C36" t="s">
        <v>134</v>
      </c>
      <c r="D36" t="s">
        <v>135</v>
      </c>
    </row>
    <row r="37" spans="1:4" customFormat="1" x14ac:dyDescent="0.2">
      <c r="A37" t="s">
        <v>147</v>
      </c>
      <c r="B37" t="s">
        <v>148</v>
      </c>
      <c r="C37" t="s">
        <v>148</v>
      </c>
      <c r="D37" t="s">
        <v>148</v>
      </c>
    </row>
    <row r="38" spans="1:4" customFormat="1" x14ac:dyDescent="0.2">
      <c r="A38" s="92" t="s">
        <v>136</v>
      </c>
      <c r="B38" s="92" t="s">
        <v>137</v>
      </c>
      <c r="C38" s="92" t="s">
        <v>138</v>
      </c>
      <c r="D38" s="92" t="s">
        <v>139</v>
      </c>
    </row>
    <row r="39" spans="1:4" customFormat="1" x14ac:dyDescent="0.2">
      <c r="A39" s="92" t="s">
        <v>144</v>
      </c>
      <c r="B39" s="92" t="s">
        <v>145</v>
      </c>
      <c r="C39" s="92" t="s">
        <v>146</v>
      </c>
      <c r="D39" s="92" t="s">
        <v>145</v>
      </c>
    </row>
    <row r="40" spans="1:4" customFormat="1" ht="25.5" x14ac:dyDescent="0.2">
      <c r="A40" s="92" t="s">
        <v>140</v>
      </c>
      <c r="B40" s="92" t="s">
        <v>141</v>
      </c>
      <c r="C40" s="92" t="s">
        <v>142</v>
      </c>
      <c r="D40" s="92" t="s">
        <v>143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Intro</vt:lpstr>
      <vt:lpstr>text 1</vt:lpstr>
      <vt:lpstr>Tab1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Hayoz Philippe BAKOM</cp:lastModifiedBy>
  <dcterms:created xsi:type="dcterms:W3CDTF">2016-10-25T06:43:27Z</dcterms:created>
  <dcterms:modified xsi:type="dcterms:W3CDTF">2025-10-29T08:33:02Z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2025-10-20T09:05:13Z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120b7c97-af82-421f-af13-975ebef1d49f</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