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français et originaux\"/>
    </mc:Choice>
  </mc:AlternateContent>
  <xr:revisionPtr revIDLastSave="0" documentId="13_ncr:1_{C05E40F2-D767-4676-96E9-677A87E73BBD}" xr6:coauthVersionLast="47" xr6:coauthVersionMax="47" xr10:uidLastSave="{00000000-0000-0000-0000-000000000000}"/>
  <bookViews>
    <workbookView xWindow="-120" yWindow="-120" windowWidth="29040" windowHeight="15720" tabRatio="779" xr2:uid="{00000000-000D-0000-FFFF-FFFF00000000}"/>
  </bookViews>
  <sheets>
    <sheet name="Intro" sheetId="1" r:id="rId1"/>
    <sheet name="Tab_SF1A" sheetId="2" r:id="rId2"/>
    <sheet name="Tab_SF1A masqué" sheetId="13" state="hidden" r:id="rId3"/>
    <sheet name="Tab_SF1PM" sheetId="12" r:id="rId4"/>
    <sheet name="Tab_SF1PM masqué" sheetId="17" state="hidden" r:id="rId5"/>
    <sheet name="Tab_SF1B" sheetId="5" r:id="rId6"/>
    <sheet name="GraphSF1A" sheetId="14" r:id="rId7"/>
    <sheet name="GraphSF1PM" sheetId="19" r:id="rId8"/>
    <sheet name="Graph_SF1PM masqué" sheetId="15" state="hidden" r:id="rId9"/>
    <sheet name="desc" sheetId="8" state="veryHidden" r:id="rId10"/>
  </sheets>
  <definedNames>
    <definedName name="_GoBack" localSheetId="4">'Tab_SF1PM masqué'!#REF!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7" l="1"/>
  <c r="A15" i="12" l="1"/>
  <c r="AB12" i="13" l="1"/>
  <c r="AA12" i="13"/>
  <c r="Z12" i="13"/>
  <c r="B11" i="17"/>
  <c r="A11" i="17"/>
  <c r="A9" i="17"/>
  <c r="A8" i="17"/>
  <c r="A7" i="17"/>
  <c r="A6" i="17"/>
  <c r="A8" i="12"/>
  <c r="A5" i="17"/>
  <c r="S14" i="12"/>
  <c r="R14" i="12"/>
  <c r="Q14" i="12"/>
  <c r="P14" i="12"/>
  <c r="A21" i="12"/>
  <c r="A9" i="12"/>
  <c r="A14" i="5" l="1"/>
  <c r="A12" i="5"/>
  <c r="A11" i="5"/>
  <c r="A23" i="17"/>
  <c r="A21" i="17"/>
  <c r="A20" i="17"/>
  <c r="A26" i="12"/>
  <c r="A24" i="12"/>
  <c r="A23" i="12"/>
  <c r="A22" i="13"/>
  <c r="A20" i="13"/>
  <c r="A19" i="13"/>
  <c r="A21" i="2"/>
  <c r="A19" i="2"/>
  <c r="A18" i="2"/>
  <c r="AD9" i="2"/>
  <c r="AD8" i="2"/>
  <c r="AD5" i="2"/>
  <c r="AC4" i="5" l="1"/>
  <c r="AC7" i="5"/>
  <c r="AC6" i="5"/>
  <c r="AC5" i="5"/>
  <c r="A19" i="17"/>
  <c r="A22" i="12"/>
  <c r="Y12" i="13"/>
  <c r="AD4" i="2"/>
  <c r="X12" i="13"/>
  <c r="E72" i="8" l="1"/>
  <c r="W12" i="13" l="1"/>
  <c r="A10" i="5" l="1"/>
  <c r="V11" i="13" l="1"/>
  <c r="V10" i="13"/>
  <c r="V9" i="13"/>
  <c r="V8" i="13"/>
  <c r="V7" i="13"/>
  <c r="V6" i="13"/>
  <c r="V5" i="13"/>
  <c r="A18" i="17" l="1"/>
  <c r="A17" i="17"/>
  <c r="A16" i="17"/>
  <c r="A14" i="17"/>
  <c r="A13" i="17"/>
  <c r="A4" i="17"/>
  <c r="A2" i="17"/>
  <c r="A1" i="17"/>
  <c r="A19" i="12" l="1"/>
  <c r="U4" i="13" l="1"/>
  <c r="U5" i="13"/>
  <c r="U6" i="13"/>
  <c r="U7" i="13"/>
  <c r="U8" i="13"/>
  <c r="U9" i="13"/>
  <c r="U10" i="13"/>
  <c r="U11" i="13"/>
  <c r="U12" i="13" l="1"/>
  <c r="T4" i="13"/>
  <c r="T5" i="13"/>
  <c r="T6" i="13"/>
  <c r="T7" i="13"/>
  <c r="T8" i="13"/>
  <c r="T9" i="13"/>
  <c r="T10" i="13"/>
  <c r="T11" i="13"/>
  <c r="S11" i="13"/>
  <c r="S10" i="13"/>
  <c r="S9" i="13"/>
  <c r="S8" i="13"/>
  <c r="S7" i="13"/>
  <c r="S6" i="13"/>
  <c r="S4" i="13"/>
  <c r="S5" i="13"/>
  <c r="A12" i="12"/>
  <c r="T12" i="13" l="1"/>
  <c r="E70" i="8"/>
  <c r="A12" i="13" l="1"/>
  <c r="A11" i="13" l="1"/>
  <c r="A10" i="13"/>
  <c r="A8" i="13"/>
  <c r="A6" i="13"/>
  <c r="E71" i="8"/>
  <c r="H12" i="13" l="1"/>
  <c r="I12" i="13"/>
  <c r="J12" i="13"/>
  <c r="K12" i="13"/>
  <c r="L12" i="13"/>
  <c r="M12" i="13"/>
  <c r="N12" i="13"/>
  <c r="O12" i="13"/>
  <c r="P12" i="13"/>
  <c r="Q12" i="13"/>
  <c r="R12" i="13"/>
  <c r="S12" i="13"/>
  <c r="A13" i="13"/>
  <c r="A14" i="13"/>
  <c r="A15" i="13"/>
  <c r="A16" i="13"/>
  <c r="A17" i="13"/>
  <c r="A18" i="13"/>
  <c r="A9" i="13"/>
  <c r="A7" i="13"/>
  <c r="A5" i="13"/>
  <c r="A4" i="13"/>
  <c r="A2" i="13"/>
  <c r="A1" i="13"/>
  <c r="A18" i="12" l="1"/>
  <c r="A17" i="12"/>
  <c r="A16" i="12"/>
  <c r="A14" i="2" l="1"/>
  <c r="A9" i="5" l="1"/>
  <c r="D16" i="1" l="1"/>
  <c r="A20" i="12" l="1"/>
  <c r="A14" i="12"/>
  <c r="A13" i="12"/>
  <c r="A11" i="12"/>
  <c r="A10" i="12"/>
  <c r="A7" i="12"/>
  <c r="A6" i="12"/>
  <c r="A5" i="12"/>
  <c r="A4" i="12"/>
  <c r="A2" i="12"/>
  <c r="A1" i="12"/>
  <c r="D17" i="1" l="1"/>
  <c r="D15" i="1"/>
  <c r="A8" i="5" l="1"/>
  <c r="A4" i="5"/>
  <c r="A2" i="5"/>
  <c r="A13" i="2"/>
  <c r="A15" i="2"/>
  <c r="A16" i="2"/>
  <c r="A17" i="2"/>
  <c r="A2" i="2" l="1"/>
  <c r="A4" i="2"/>
  <c r="A5" i="5"/>
  <c r="A5" i="2" l="1"/>
  <c r="A7" i="5"/>
  <c r="A6" i="5"/>
  <c r="A1" i="5"/>
  <c r="A12" i="2"/>
  <c r="A11" i="2"/>
  <c r="A10" i="2"/>
  <c r="A7" i="2" l="1"/>
  <c r="A8" i="2"/>
  <c r="A9" i="2"/>
  <c r="A6" i="2"/>
  <c r="A1" i="2"/>
  <c r="B12" i="1" l="1"/>
  <c r="C14" i="1" l="1"/>
  <c r="V12" i="13"/>
</calcChain>
</file>

<file path=xl/sharedStrings.xml><?xml version="1.0" encoding="utf-8"?>
<sst xmlns="http://schemas.openxmlformats.org/spreadsheetml/2006/main" count="429" uniqueCount="246">
  <si>
    <t>Language</t>
  </si>
  <si>
    <t>Deutsch</t>
  </si>
  <si>
    <t>Français</t>
  </si>
  <si>
    <t>Italiano</t>
  </si>
  <si>
    <t>English</t>
  </si>
  <si>
    <t>D</t>
  </si>
  <si>
    <t>F</t>
  </si>
  <si>
    <t>I</t>
  </si>
  <si>
    <t>E</t>
  </si>
  <si>
    <t>Wählen Sie bitte Ihre Sprache</t>
  </si>
  <si>
    <t>Choisissez votre langue s.v.p.</t>
  </si>
  <si>
    <t>Selezionare la vostra lingua p.f.</t>
  </si>
  <si>
    <t>Please choose your language</t>
  </si>
  <si>
    <t>Notes:</t>
  </si>
  <si>
    <t>Services téléphoniques sur réseaux fixes</t>
  </si>
  <si>
    <t>Telefondienste auf dem Festnetz</t>
  </si>
  <si>
    <t>Servizi telefonici sulla rete fissa</t>
  </si>
  <si>
    <t>Telephone services on fixed networks</t>
  </si>
  <si>
    <t>1. Nombre de clients à la téléphonie fixe</t>
  </si>
  <si>
    <t>1. Anzahl Festnetzkundinnen und -kunden</t>
  </si>
  <si>
    <t xml:space="preserve">1. Numero di clienti di telefonia fissa </t>
  </si>
  <si>
    <t>1. Number of fixed telephony customers</t>
  </si>
  <si>
    <t>Type de contrat</t>
  </si>
  <si>
    <t>Nombre total de contrats souscrits</t>
  </si>
  <si>
    <t>Dont clients accédant aux services par le biais d'un accès VoIP fourni par le FST (DSL, Câble, etc.)</t>
  </si>
  <si>
    <t>Nombre de contrats pour lesquels l'usager a souscrit au service de blocage des communications vers les numéros de services à valeur ajoutée de type 090x (OST art. 40 al. 1)</t>
  </si>
  <si>
    <t>Nombre de contrats pour lesquels l'usager a souscrit au service de blocage des communications vers l'ensemble des services à valeur ajoutée (OST art. 40 al. 3)</t>
  </si>
  <si>
    <t>Abonnements avec clauses particulières</t>
  </si>
  <si>
    <t>Nombre de contrats souscrits avec blocage activé des communications sortantes (OST art. 19)</t>
  </si>
  <si>
    <t>Swisscom SA</t>
  </si>
  <si>
    <t>Sunrise Communications SA</t>
  </si>
  <si>
    <t>Netstream SA</t>
  </si>
  <si>
    <t>Primacall SA</t>
  </si>
  <si>
    <t>Autres</t>
  </si>
  <si>
    <t>e)</t>
  </si>
  <si>
    <t>f)</t>
  </si>
  <si>
    <t>j)</t>
  </si>
  <si>
    <t>1.3 Parts de marché selon le nombre de contrats souscrits (SF1PM)</t>
  </si>
  <si>
    <t>1.1 Nombre de contrats souscrits selon le type de contrat (SF1A)</t>
  </si>
  <si>
    <t>1.2 Nombre de contrats souscrits avec clauses particulières (SF1B)</t>
  </si>
  <si>
    <t>1.1 Anzahl Kundenverträge nach Vertragsart  (SF1A)</t>
  </si>
  <si>
    <t>1.1 Numero di contratti sottoscritti secondo il tipo di contratto  (SF1A)</t>
  </si>
  <si>
    <t>1.1 Number of customer contracts according to the type of contract  (SF1A)</t>
  </si>
  <si>
    <t>1.2 Number of customer contracts with special clauses (SF1B)</t>
  </si>
  <si>
    <t>1.2 Anzahl Kundenverträge mit speziellen Klauseln (SF1B)</t>
  </si>
  <si>
    <t>1.2 Numero di contratti con clausole particolari sottoscritti (SF1B)</t>
  </si>
  <si>
    <t>1.3 Quote di mercato in funzione del numero di contratti sottoscritti (SF1PM)</t>
  </si>
  <si>
    <t>1.3 Market shares according to the number of contracts concluded (SF1PM)</t>
  </si>
  <si>
    <t>Tabelle SF1A: Anzahl Festnetzkundinnen und -kunden</t>
  </si>
  <si>
    <t>Tabella SF1A: Numero di clienti di telefonia fissa</t>
  </si>
  <si>
    <t>Table SF1A: Number of fixed telephony customers</t>
  </si>
  <si>
    <t>Numero di contratti sottoscritti presso i FST per l'accesso a servizi vocali in tempo reale al 31.12</t>
  </si>
  <si>
    <t>Anzahl Kundenverträge bei FDA für den Zugang zum Dienst der Echtzeit-Sprachübertragung am 31.12.</t>
  </si>
  <si>
    <t xml:space="preserve"> Vertragsart</t>
  </si>
  <si>
    <t>Gesamtanzahl Kundenverträge</t>
  </si>
  <si>
    <t>Davon Kunden, die ihren Dienst über einen von der FDA bereitgestellten VoIP-Zugang (DSL, Kabel usw.) nutzen</t>
  </si>
  <si>
    <t>Tabelle SF1B: Anzahl Festnetzkundinnen und -kunden</t>
  </si>
  <si>
    <t>Kundenverträge mit speziellen Klauseln</t>
  </si>
  <si>
    <t>Anzahl Verträge, bei denen der Nutzer die Verbindungen zu Mehrwertdienstnummern des Typs 090x hat sperren lassen (Art. 40 Abs. 1 FDV)</t>
  </si>
  <si>
    <t>Anzahl Verträge, bei denen der Nutzer die Verbindungen zu Mehrwertdienstnummern mit erotischen oder pornografischen Inhalten (0906-Nummern) hat sperren lassen (Art. 40 Abs. 1 FDV)</t>
  </si>
  <si>
    <t>Anzahl Verträge, bei denen der Nutzer die Verbindungen zu allen Mehrwertdienstnummern hat sperren lassen (Art. 40 Abs. 3 FDV)</t>
  </si>
  <si>
    <t>Anzahl Verträge mit aktivierter Sperrung aller abgehenden Verbindungen (Art. 19 FDV)</t>
  </si>
  <si>
    <t>Tipo di contratto</t>
  </si>
  <si>
    <t>Numero complessivo di contratti sottoscritti</t>
  </si>
  <si>
    <t>Di cui: clienti che accedono ai servizi tramite un accesso VoIP fornito da FST (DSL, via cavo, ecc.)</t>
  </si>
  <si>
    <t>Tabella SF1B: Numero di clienti di telefonia fissa</t>
  </si>
  <si>
    <t xml:space="preserve">Contratti con clausole particolari </t>
  </si>
  <si>
    <t>Numero di contratti per i quali l'utente ha sottoscritto il servizio di blocco delle comunicazioni verso numeri di servizi a valore aggiunto del tipo 090x (art. 40 cpv. 1 OST)</t>
  </si>
  <si>
    <t>Numero di contratti per i quali l'utente ha sottoscritto il servizio di blocco delle comunicazioni verso numeri di servizi a valore aggiunto a carattere erotico o pornografico (numeri 0906) (art. 40 cpv. 1 OST)</t>
  </si>
  <si>
    <t>Numero di contratti per i quali l'utente ha sottoscritto il servizio di blocco delle comunicazioni verso tutti i servizi a valore aggiunto (art. 40 cpv. 3 OST)</t>
  </si>
  <si>
    <t>Numero di contratti sottoscritti con attivazione del blocco di tutte le comunicazioni uscenti (art. 19 OST)</t>
  </si>
  <si>
    <t>Number of subscriptions taken out with barring of all outgoing calls (TSO, art. 19)</t>
  </si>
  <si>
    <t>Type of contract</t>
  </si>
  <si>
    <t>Total number of contracts concluded</t>
  </si>
  <si>
    <t>Of which customers accessing the services via a VoIP access provided by the TSP (DSL, cable, etc.)</t>
  </si>
  <si>
    <t>Table SF1B: Number of fixed telephony customers</t>
  </si>
  <si>
    <t xml:space="preserve">Contracts with special clauses </t>
  </si>
  <si>
    <t>Number of contracts for which the user has subscribed to the service barring calls to added-value service numbers of type 090x (TSO Art. 40 para. 1)</t>
  </si>
  <si>
    <t>Number of contracts for which the user has subscribed to the service barring calls to adult entertainment or pornographic added-value service numbers (0906 numbers) (TSO Art. 40 para. 1)</t>
  </si>
  <si>
    <t>Number of contracts for which the user has subscribed to the service barring calls to all added-value service numbers (TSO Art. 40 para. 3)</t>
  </si>
  <si>
    <t>Tabelle SF1PM: Telefondienste auf dem Festnetz</t>
  </si>
  <si>
    <t>Marktanteile nach Anzahl Kundenverträge für den Zugang zum Dienst der Echtzeit-Sprachübertragung am 31.12.</t>
  </si>
  <si>
    <t>Andere</t>
  </si>
  <si>
    <t>Definitionen:</t>
  </si>
  <si>
    <t>1.3 Marktanteile nach Anzahl Kundenverträge (SF1PM)</t>
  </si>
  <si>
    <t>Tabella SF1PM: Servizi telefonici su rete fissa</t>
  </si>
  <si>
    <t>Quote di mercato in % al 31.12</t>
  </si>
  <si>
    <t>Swisscom AG</t>
  </si>
  <si>
    <t>Sunrise Communications AG</t>
  </si>
  <si>
    <t>Netstream AG</t>
  </si>
  <si>
    <t>Primacall AG</t>
  </si>
  <si>
    <t>Altri</t>
  </si>
  <si>
    <t>Definizioni:</t>
  </si>
  <si>
    <t>Table SF1PM: Telephone services on fixed networks</t>
  </si>
  <si>
    <t>Market shares in % as of 31.12</t>
  </si>
  <si>
    <t>Definitions:</t>
  </si>
  <si>
    <t>Pourcentage de clients venus d'un opérateur concurrent sans changer de numéro d'appel</t>
  </si>
  <si>
    <t>Tab_SF1A masqué</t>
  </si>
  <si>
    <t>Grafik</t>
  </si>
  <si>
    <t>Accès fourni par le FST (RTPC ou RNIS)</t>
  </si>
  <si>
    <t>Accès VoIP fourni par le FST (DSL, Câble, etc.)</t>
  </si>
  <si>
    <t>Accès indirect (séléction automatique du préfixe)</t>
  </si>
  <si>
    <t>Access provided by the TSP (PSTN or ISDN)</t>
  </si>
  <si>
    <t>Access provided by the TSP (DSL, cable, etc.)</t>
  </si>
  <si>
    <t>Indirect access (manual selection of the prefix) "Call by Call"</t>
  </si>
  <si>
    <t>Indirect access (automatic selection of the prefix)</t>
  </si>
  <si>
    <t>Accesso fornito da FST (ISDN o PSTN)</t>
  </si>
  <si>
    <t>Accesso VoIP fornito da FST (DSL, via cavo, ecc.)</t>
  </si>
  <si>
    <t>Accesso indiretto (selezione manuale del prefisso) "Call by Call"</t>
  </si>
  <si>
    <t>Accesso indiretto (selezione automatica del prefisso)</t>
  </si>
  <si>
    <t>Indirekten Zugang (automatische Wahl der Betreibervorwähl)</t>
  </si>
  <si>
    <t>Von der FDA bereitgestellten VoIP-Zugang (DSL, Kabel usw.)</t>
  </si>
  <si>
    <t>Von der FDA bereitgestellten Zugang (PSTN oder ISDN)</t>
  </si>
  <si>
    <t>Nombre de clients à la téléphonie fixe selon le type de contrat</t>
  </si>
  <si>
    <t>En milliers</t>
  </si>
  <si>
    <t>Anzahl Festnetzkundinnen und -kunden nach Vertragsart</t>
  </si>
  <si>
    <t>Numero di clienti di telefonia fissa secondo il tipo di contratto</t>
  </si>
  <si>
    <t>Number of fixed telephony customers according to the type of contract</t>
  </si>
  <si>
    <t>In thousands</t>
  </si>
  <si>
    <t xml:space="preserve">In Tausend </t>
  </si>
  <si>
    <t>In migliaia</t>
  </si>
  <si>
    <t>Percentage of customers coming from a rival operator without changing their number</t>
  </si>
  <si>
    <t>Percentuale di clienti provenienti da un operatore concorrente senza aver cambiato il numero telefonico</t>
  </si>
  <si>
    <t>Anteil Kunden, die von einer Konkurrentin zur jetzigen FDA gewechselt sind, die Rufnummer aber beibehalten haben</t>
  </si>
  <si>
    <t>% Kunden, die von einer Konkurrentin zur jetzigen FDA gewechselt sind, die Rufnummer aber beibehalten haben</t>
  </si>
  <si>
    <t>% de clients venus d'un opérateur concurrent sans changer de numéro d'appel</t>
  </si>
  <si>
    <t>% di clienti provenienti da un operatore concorrente senza aver cambiato il numero telefonico</t>
  </si>
  <si>
    <t>% of customers coming from a rival operator without changing their number</t>
  </si>
  <si>
    <t>Indirekten Zugang (manuelle Wahl der Betreibervorwahl, "Call by Call")</t>
  </si>
  <si>
    <t>Nota bene:</t>
  </si>
  <si>
    <t>Number of customer contracts with a TSP for access to the real-time voice transmission service as of 31.12</t>
  </si>
  <si>
    <t>Quote di mercato in funzione del numero di contratti sottoscritti presso i FST per l'accesso ai servizi vocali in tem-po reale al 31.12</t>
  </si>
  <si>
    <t>Market shares according to the number of contracts concluded with TSPs for access to the real-time voice service as of 31.12</t>
  </si>
  <si>
    <t>Marktanteile in % am 31.12.</t>
  </si>
  <si>
    <t>Other</t>
  </si>
  <si>
    <t>Tableau SF1A : Nombre de clients à la téléphonie fixe</t>
  </si>
  <si>
    <t>Nombre de contrats souscrits auprès de FST pour l'accès au service de la parole en temps réel au 31.12.</t>
  </si>
  <si>
    <t>Tableau SF1B : Nombre de clients à la téléphonie fixe</t>
  </si>
  <si>
    <t>Nombre de contrats pour lesquels l'usager a souscrit au service de blocage des communications vers les numéros de services à valeur ajoutée à caractère érotique ou pornographique (numéros 0906 ; OST art. 40 al. 1)</t>
  </si>
  <si>
    <t>Tableau SF1PM : Services téléphoniques sur réseau fixe</t>
  </si>
  <si>
    <t>Parts de marché selon le nombre de contrats souscrits auprès de FST pour l’accès au service de la parole en temps réel au 31.12.</t>
  </si>
  <si>
    <t>Parts de marché en % au 31.12.</t>
  </si>
  <si>
    <t>UPC sàrl</t>
  </si>
  <si>
    <t>UPC GmbH</t>
  </si>
  <si>
    <t>Netplus SA</t>
  </si>
  <si>
    <t>Netplus AG</t>
  </si>
  <si>
    <t>— Depuis l'entrée en vigueur de la loi révisée sur les télécommunications (LTC) le 1er avril 2007, l'OFCOM peut publier des parts de marché. L'article 59 al. 2ter de la LTC autorise cette nouvelle dimension dans la publication des données récoltées par la statistique.</t>
  </si>
  <si>
    <t>Définitions :</t>
  </si>
  <si>
    <t>Accès indirect (sélection manuelle du préfixe) « Call by Call »</t>
  </si>
  <si>
    <t>Quote di mercato in % al 31.12.</t>
  </si>
  <si>
    <t>Market shares in % as of 31.12.</t>
  </si>
  <si>
    <t>Nombre de contrats souscrits auprès de FST pour l'accès au service de la parole en temps réel au 31.12. c)</t>
  </si>
  <si>
    <t>Anzahl Kundenverträge mit speziellen Klauseln für den Zugang zum Dienst der Echtzeit-Sprachübertragung am 31.12. c)</t>
  </si>
  <si>
    <t>Numero di contratti con clausole particolari sottoscritti presso i FST per l'accesso a servizi vocali in tempo reale al 31.12 c)</t>
  </si>
  <si>
    <t>Number of contracts with special clauses concluded with TSPs for access to the real-time voice service as of 31.12 c)</t>
  </si>
  <si>
    <t>b) Ce tableau n'est plus maintenu depuis 2019.</t>
  </si>
  <si>
    <t>b) This table is no longer updated as of 2019.</t>
  </si>
  <si>
    <t>b) Questa tabella non è più aggiornata dal 2019.</t>
  </si>
  <si>
    <t>b) Diese Tabelle wird seit 2019 nicht mehr aktualisiert.</t>
  </si>
  <si>
    <t>Bemerkungen:</t>
  </si>
  <si>
    <t>Remarques :</t>
  </si>
  <si>
    <t>…</t>
  </si>
  <si>
    <t>1) Definition vor 2003: Abonnemente / davon mit einer Rufnummer.</t>
  </si>
  <si>
    <t>1) Définition avant 2003 : Abonnements/Dont ceux avec un numéro d'appel.</t>
  </si>
  <si>
    <t>1) Definizione anteriore al 2003: abbonamenti/ di cui con un numero telefonico.</t>
  </si>
  <si>
    <t>1) Definition before 2003: Subscriptions / of which those with a call number.</t>
  </si>
  <si>
    <t>Davon Kunden, die ihren Dienst über einen von der FDA bereitgestellten Zugang (PSTN oder ISDN) nutzen 1)</t>
  </si>
  <si>
    <t>Dont clients accédant aux services par le biais d'un accès fourni par le FST (RTPC ou RNIS) 1)</t>
  </si>
  <si>
    <t>Di cui: clienti che accedono ai servizi tramite un accesso fornito da FST (ISDN o PSTN) 1)</t>
  </si>
  <si>
    <t>Of which customers accessing the services by means of an access provided by the TSP (PSTN or ISDN) 1)</t>
  </si>
  <si>
    <t>Davon jene, die zwischen dem 01.01. und 31.12. von einer Konkurrentin zur jetzigen FDA gewechselt sind, die Rufnummer aber beibehalten haben 2)</t>
  </si>
  <si>
    <t>Dont clients venus d'un opérateur concurrent sans changer de numéro d'appel durant la période du 01.01. au 31.12. 2)</t>
  </si>
  <si>
    <t>Di cui: clienti provenienti da un operatore concorrente senza aver cambiato il numero telefonico durante il periodo 01.01 - 31.12 2)</t>
  </si>
  <si>
    <t>of which customers coming from a rival operator without changing their number for the period from 01.01 to 31.12 2)</t>
  </si>
  <si>
    <t>2) Definition vor 2003: Abonnemente / davon jene, die zwischen dem 01.01. und dem 31.12. die Anbieterin, nicht aber die Rufnummer gewechselt haben.</t>
  </si>
  <si>
    <t>2) Définition avant 2003 : Abonnements/Dont ceux ayant changé d'opérateur durant la période du 01.01. au 31.12. sans changer de numéro d'appel.</t>
  </si>
  <si>
    <t>2) Definizione anteriore al 2003: abbonamenti/ di cui quelli con cambiamento dell'operatore durante il periodo 01.01 - 31.12 senza modifica del numero telefonico.</t>
  </si>
  <si>
    <t>2) Definition before 2003: Subscriptions / of which those who have changed their operator during the period from 01.01 to 31.12 without changing their number.</t>
  </si>
  <si>
    <t>Davon jene, die zwischen dem 01.01. und 31.12. von einer Konkurrentin zur jetzigen FDA gewechselt sind, die Rufnummer aber beibehalten haben (2)</t>
  </si>
  <si>
    <t>Dont clients venus d'un opérateur concurrent sans changer de numéro d'appel durant la période du 01.01. au 31.12. (2)</t>
  </si>
  <si>
    <t>Di cui: clienti provenienti da un operatore concorrente senza aver cambiato il numero telefonico durante il periodo 01.01 - 31.12 (2)</t>
  </si>
  <si>
    <t>of which customers coming from a rival operator without changing their number for the period from 01.01 to 31.12 (2)</t>
  </si>
  <si>
    <t>Davon Kunden, die ihren Dienst über einen indirekten Zugang nutzen (manuelle Wahl der Betreibervorwahl, "Call by Call") 3)</t>
  </si>
  <si>
    <t>Di cui: clienti che accedono ai servizi tramite un accesso indiretto (selezione manuale del prefisso) "call by call" 3)</t>
  </si>
  <si>
    <t>Of which customers accessing the services via an indirect access (manual selection of the prefix), "Call by Call" 3)</t>
  </si>
  <si>
    <t>Dont clients accédant aux services par le biais d'un accès indirect (sélection manuelle du préfixe) « Call by Call » 3)</t>
  </si>
  <si>
    <t>3) Definition vor 2003: Abonnemente / davon mit manueller Betreiberinnenauswahl oder "Call by Call" (CSC).</t>
  </si>
  <si>
    <t>3) Définition avant 2003 : Abonnements/Dont ceux avec sélection manuelle de l'opérateur ou « Call by Call » (CSC).</t>
  </si>
  <si>
    <t>3) Definizione anteriore al 2003: abbonamenti/ di cui quelli con selezione manuale dell'operatore o "call by call" (CSC).</t>
  </si>
  <si>
    <t>3) Definition before 2003: Subscriptions / of which those with manual or "call by call" carrier selection (CSC).</t>
  </si>
  <si>
    <t>Davon Kunden, die ihren Dienst über einen indirekten Zugang nutzen (automatische Wahl der Betreibervorwähl) 4)</t>
  </si>
  <si>
    <t>Dont clients accédant aux services par le biais d'un accès indirect (sélection automatique du préfixe) 4)</t>
  </si>
  <si>
    <t>Di cui clienti: che accedono ai servizi tramite un accesso indiretto (selezione automatica del prefisso) 4)</t>
  </si>
  <si>
    <t>Of which customers accessing the services via an indirect access (automatic selection of the prefix) 4)</t>
  </si>
  <si>
    <t>4) Definition vor 2003: Abonnemente / davon mit automatischer Betreiberinnenauswahl (CPS-Abonnemente).</t>
  </si>
  <si>
    <t>4) Définition avant 2003 : Abonnements/Dont ceux avec sélection automatique de l'opérateur.</t>
  </si>
  <si>
    <t>4) Definizione anteriore al 2003: abbonamenti/ di cui quelli con selezione automatica dell'operatore.</t>
  </si>
  <si>
    <t>4) Definition before 2003: Subscriptions / of which those with automatic carrier selection.</t>
  </si>
  <si>
    <t>... Zahl unbekannt (nicht erhoben).</t>
  </si>
  <si>
    <t>... Chiffre inconnu (non relevé).</t>
  </si>
  <si>
    <t>... Dato non noto (non rilevato).</t>
  </si>
  <si>
    <t>... Unknown (not been gathered).</t>
  </si>
  <si>
    <t>— Der Artikel 59 Absatz 2ter des neuen, am 1. April 2007 in Kraft getretenen Fernmeldegesetzes (FMG) lässt bei der Veröffentlichung der für die Statistik erhobenen Daten eine neue Dimension zu: Das BAKOM kann die Marktanteile veröffentlichen.</t>
  </si>
  <si>
    <t>— Dal 1° aprile 2007, data dell'entrata in vigore della legge sulle telecomunicazioni (LTC) rivista, l'UFCOM può pubblicare le quote di mercato. La pubblicazione di questi dati è espressamente autorizzata dall'articolo 59 capoverso 2ter della nuova LTC.</t>
  </si>
  <si>
    <t>— With the entry into force of the revised Telecommunications Act (TCA) on 1 April 2007, OFCOM is able to publish market shares. Article 59 para. 2ter of the new TCA authorises this new dimension in the publication of data collected by the statistics.</t>
  </si>
  <si>
    <t>— Endkunden von Swisscom = Gesamtzahl Kundenverträge für den Zugang zu den Diensten über einen von der FDA angebotenen Anschluss (PSTN oder ISDN) – die Hälfte der Gesamtzahl Kundenverträge für den indirekten "Call-by-Call"-Zugang zu den Diensten (manuelle Einstellung der Vorwahl) – Gesamtzahl Kundenverträge für den indirekten Zugang zu den Diensten (automatische Einstellung der Vorwahl).</t>
  </si>
  <si>
    <t>— Andere Endkunden = Gesamtzahl Kundenverträge für den Zugang zu den Diensten über einen von der FDA angebotenen VoIP-Anschluss (DSL, Kabel usw.) + die Hälfte der Gesamtzahl Kundenverträge für den indirekten "Call-by-Call"-Zugang zu den Diensten (manuelle Einstellung der Vorwahl) + Gesamtzahl Kundenverträge für den indirekten Zugang zu den Diensten (automatische Einstellung der Vorwahl).</t>
  </si>
  <si>
    <t>— Clients finaux Swisscom = Nombre total de contrats souscrits par des clients accédant aux services par le biais d'un accès fourni par le FST (RTPC ou RNIS) − la moitié du nombre total de contrats souscrits par des clients accédant aux services par le biais d'un accès indirect (sélection manuelle du préfixe) « Call by Call » − nombre total de contrats souscrits par des clients accédant aux services par le biais d'un accès indirect (sélection automatique du préfixe).</t>
  </si>
  <si>
    <t>— Clients finaux autres = Nombre total de contrats souscrits par des clients accédant aux services par le biais d'un accès VoIP fourni par le FST (DSL, Câble, etc.) + la moitié du nombre total de contrats souscrits par des clients accédant aux services par le biais d'un accès indirect (sélection manuelle du préfixe) « Call by Call » + nombre total de contrats souscrits par des clients accédant aux services par le biais d'un accès indirect (sélection automatique du préfixe).</t>
  </si>
  <si>
    <t>— Clienti finali di Swisscom = numero totale di contratti sottoscritti da clienti che accedono ai servizi tramite un accesso fornito dal FST (ISDN o PSTN) – la metà del numero totale di contratti sottoscritti da clienti che accedono ai servizi tramite un accesso indiret-to (selezione manuale del prefisso) "call by call" – numero totale di contratti sottoscritti da clienti che accedono ai servizi tramite un accesso diretto (selezione automatica del prefisso).</t>
  </si>
  <si>
    <t>— Altri clienti finali = numero totale di contratti sottoscritti da clienti che accedono ai servizi tramite un accesso VoIP fornito da FST (DSL, via cavo, ecc.) + la metà del numero totale di contratti sottoscritti da clienti che accedono ai servizi tramite un accesso indiretto (selezione manuale del prefisso) "call by call" + numero totale dei contratti sottoscritti da clienti che accedono ai servizi tramite un accesso diretto (selezione automatica del prefisso).</t>
  </si>
  <si>
    <t>— Swisscom end customers = Total number of contracts entered into by customers accessing services through an access provided by the TSP (PSTN or ISDN) - half of the total number of contracts entered into by customers accessing services through an indirect access (manual selection of the prefix) "Call by Call" - total number of contracts entered into by customers accessing services through an indirect access (automatic selection of the prefix).</t>
  </si>
  <si>
    <t>— Other end customers = Total number of contracts entered into by customers accessing services through a VoIP access provided by the TSP (DSL, cable, etc.) + half of the total number of contracts entered into by customers accessing services through an indirect access (manual selection of the prefix) "Call by Call" + total number of contracts entered into by customers accessing ser-vices through an indirect access (automatic selection of the prefix).</t>
  </si>
  <si>
    <t>-</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</si>
  <si>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</si>
  <si>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</si>
  <si>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</si>
  <si>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</si>
  <si>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</si>
  <si>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</si>
  <si>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</si>
  <si>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</si>
  <si>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Sunrise GmbH</t>
  </si>
  <si>
    <t>Sunrise Sàrl</t>
  </si>
  <si>
    <t>Sunrise Sagl</t>
  </si>
  <si>
    <t>Quickline AG</t>
  </si>
  <si>
    <t>Quickline SA</t>
  </si>
  <si>
    <t>Salt Mobile SA</t>
  </si>
  <si>
    <t>Salt Mobile AG</t>
  </si>
  <si>
    <t xml:space="preserve">Bemerkung: </t>
  </si>
  <si>
    <t xml:space="preserve">Remarque : </t>
  </si>
  <si>
    <t xml:space="preserve">Osservazione: </t>
  </si>
  <si>
    <t xml:space="preserve">Note: </t>
  </si>
  <si>
    <t>— Unternehmen mit einem Marktanteil von 1% oder mehr sind in der Tabelle dargestellt. Die übrigen Unternehmen sind in der Kategorie "Andere" zusammengefasst und deren Anzahl ist angegeben (ab 2021).</t>
  </si>
  <si>
    <t>— Les entreprises ayant une part de marché supérieure ou égale à 1% sont représentées dans le tableau. Pour les autres, elles sont rassemblées dans la catégories "autres" et leur nombre est indiqué (depuis 2021).</t>
  </si>
  <si>
    <t>— Le aziende con una quota di mercato pari o superiore all'1% sono riportate nella tabella. Per le altre, sono raggruppate nella categoria “altro” e il loro numero è indicato (dal 2021).</t>
  </si>
  <si>
    <t>— Companies with a market share of 1% or more are shown in the table. For the others, they are grouped together in the ‘’others‘’ category and their number is indicated (since 2021).</t>
  </si>
  <si>
    <t>Ver. 23-24</t>
  </si>
  <si>
    <t>Var. 23-24</t>
  </si>
  <si>
    <t>© BAKOM 2025</t>
  </si>
  <si>
    <t>© OFCOM 2025</t>
  </si>
  <si>
    <t>© UFCOM 2025</t>
  </si>
  <si>
    <t>Anzahl der FDA in der Kategorie „ Andere “:</t>
  </si>
  <si>
    <t>Nombre de FST dans la catégorie « autres » :</t>
  </si>
  <si>
    <t>Numero di FST nella categoria 'altri' :</t>
  </si>
  <si>
    <t>Number of TSPs in the ‘others’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</si>
</sst>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0.0%"/>
    <numFmt numFmtId="166" formatCode="#,##0.0000"/>
  </numFmts>
  <fonts count="22" x14ac:knownFonts="1">
    <font>
      <sz val="10"/>
      <color theme="1"/>
      <name val="Arial"/>
      <family val="2"/>
    </font>
    <font>
      <b/>
      <sz val="10"/>
      <color theme="1"/>
      <name val="Arial"/>
      <family val="2"/>
    </font>
    <font>
      <sz val="10"/>
      <name val="Arial"/>
      <family val="2"/>
    </font>
    <font>
      <sz val="8"/>
      <name val="Arial Narrow"/>
      <family val="2"/>
    </font>
    <font>
      <b/>
      <sz val="12"/>
      <name val="Arial"/>
      <family val="2"/>
    </font>
    <font>
      <b/>
      <sz val="12"/>
      <color theme="1"/>
      <name val="Arial"/>
      <family val="2"/>
    </font>
    <font>
      <b/>
      <sz val="10"/>
      <name val="Arial"/>
      <family val="2"/>
    </font>
    <font>
      <b/>
      <sz val="11"/>
      <name val="Arial"/>
      <family val="2"/>
    </font>
    <font>
      <sz val="8"/>
      <color theme="1"/>
      <name val="Arial"/>
      <family val="2"/>
    </font>
    <font>
      <b/>
      <sz val="11"/>
      <color theme="1"/>
      <name val="Arial"/>
      <family val="2"/>
      <scheme val="minor"/>
    </font>
    <font>
      <b/>
      <sz val="9"/>
      <color theme="1"/>
      <name val="Arial"/>
      <family val="2"/>
    </font>
    <font>
      <b/>
      <sz val="14"/>
      <color theme="1"/>
      <name val="Arial"/>
      <family val="2"/>
    </font>
    <font>
      <sz val="10"/>
      <color rgb="FF000000"/>
      <name val="Arial"/>
      <family val="2"/>
    </font>
    <font>
      <sz val="9"/>
      <color rgb="FF000000"/>
      <name val="Arial"/>
      <family val="2"/>
    </font>
    <font>
      <sz val="9"/>
      <name val="Arial"/>
      <family val="2"/>
    </font>
    <font>
      <sz val="9"/>
      <color theme="1"/>
      <name val="Arial"/>
      <family val="2"/>
    </font>
    <font>
      <b/>
      <sz val="11"/>
      <color theme="1"/>
      <name val="Arial"/>
      <family val="2"/>
    </font>
    <font>
      <u/>
      <sz val="10"/>
      <color theme="10"/>
      <name val="Arial"/>
      <family val="2"/>
    </font>
    <font>
      <sz val="10"/>
      <color theme="1"/>
      <name val="Arial"/>
      <family val="2"/>
      <scheme val="major"/>
    </font>
    <font>
      <sz val="10"/>
      <name val="Arial"/>
      <family val="2"/>
      <scheme val="major"/>
    </font>
    <font>
      <b/>
      <sz val="10"/>
      <color theme="1"/>
      <name val="Arial"/>
      <family val="2"/>
      <scheme val="major"/>
    </font>
    <font>
      <sz val="10"/>
      <color theme="1"/>
      <name val="Arial"/>
      <family val="2"/>
    </font>
  </fonts>
  <fills count="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s>
  <borders count="84">
    <border>
      <left/>
      <right/>
      <top/>
      <bottom/>
      <diagonal/>
    </border>
    <border>
      <left style="thin">
        <color theme="0" tint="-0.14996795556505021"/>
      </left>
      <right style="thin">
        <color theme="0" tint="-0.14996795556505021"/>
      </right>
      <top style="thin">
        <color auto="1"/>
      </top>
      <bottom style="thin">
        <color auto="1"/>
      </bottom>
      <diagonal/>
    </border>
    <border>
      <left style="thin">
        <color auto="1"/>
      </left>
      <right style="thin">
        <color auto="1"/>
      </right>
      <top style="thin">
        <color auto="1"/>
      </top>
      <bottom style="thin">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0" tint="-0.14993743705557422"/>
      </left>
      <right style="thin">
        <color theme="0" tint="-0.14993743705557422"/>
      </right>
      <top style="thin">
        <color indexed="64"/>
      </top>
      <bottom/>
      <diagonal/>
    </border>
    <border>
      <left style="thin">
        <color auto="1"/>
      </left>
      <right style="thin">
        <color auto="1"/>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0" tint="-0.14996795556505021"/>
      </right>
      <top style="thin">
        <color indexed="64"/>
      </top>
      <bottom style="thin">
        <color auto="1"/>
      </bottom>
      <diagonal/>
    </border>
    <border>
      <left style="thin">
        <color theme="0" tint="-0.14996795556505021"/>
      </left>
      <right/>
      <top style="thin">
        <color auto="1"/>
      </top>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17600024414813E-2"/>
      </left>
      <right/>
      <top style="thin">
        <color theme="2" tint="-9.9948118533890809E-2"/>
      </top>
      <bottom style="thin">
        <color indexed="64"/>
      </bottom>
      <diagonal/>
    </border>
    <border>
      <left style="thin">
        <color theme="0" tint="-0.14996795556505021"/>
      </left>
      <right/>
      <top style="thin">
        <color theme="0" tint="-0.14996795556505021"/>
      </top>
      <bottom style="thin">
        <color indexed="64"/>
      </bottom>
      <diagonal/>
    </border>
    <border>
      <left style="thin">
        <color theme="0" tint="-0.1498764000366222"/>
      </left>
      <right style="thin">
        <color theme="0" tint="-0.1498764000366222"/>
      </right>
      <top style="thin">
        <color theme="0" tint="-0.1498764000366222"/>
      </top>
      <bottom style="thin">
        <color indexed="64"/>
      </bottom>
      <diagonal/>
    </border>
    <border>
      <left style="thin">
        <color theme="0" tint="-0.14993743705557422"/>
      </left>
      <right style="thin">
        <color indexed="64"/>
      </right>
      <top style="thin">
        <color indexed="64"/>
      </top>
      <bottom/>
      <diagonal/>
    </border>
    <border>
      <left style="thin">
        <color theme="0" tint="-0.1498764000366222"/>
      </left>
      <right style="thin">
        <color indexed="64"/>
      </right>
      <top style="thin">
        <color theme="0" tint="-0.1498764000366222"/>
      </top>
      <bottom style="thin">
        <color theme="0" tint="-0.1498764000366222"/>
      </bottom>
      <diagonal/>
    </border>
    <border>
      <left style="thin">
        <color theme="0" tint="-0.1498764000366222"/>
      </left>
      <right style="thin">
        <color indexed="64"/>
      </right>
      <top style="thin">
        <color theme="0" tint="-0.1498764000366222"/>
      </top>
      <bottom style="thin">
        <color indexed="64"/>
      </bottom>
      <diagonal/>
    </border>
    <border>
      <left style="thin">
        <color auto="1"/>
      </left>
      <right style="thin">
        <color auto="1"/>
      </right>
      <top style="thin">
        <color theme="2" tint="-9.9948118533890809E-2"/>
      </top>
      <bottom style="thin">
        <color indexed="64"/>
      </bottom>
      <diagonal/>
    </border>
    <border>
      <left style="thin">
        <color theme="0" tint="-0.14993743705557422"/>
      </left>
      <right style="thin">
        <color indexed="64"/>
      </right>
      <top style="thin">
        <color indexed="64"/>
      </top>
      <bottom style="thin">
        <color theme="0" tint="-0.1498764000366222"/>
      </bottom>
      <diagonal/>
    </border>
    <border>
      <left style="thin">
        <color theme="2" tint="-9.9948118533890809E-2"/>
      </left>
      <right/>
      <top style="thin">
        <color theme="2" tint="-9.9948118533890809E-2"/>
      </top>
      <bottom style="thin">
        <color indexed="64"/>
      </bottom>
      <diagonal/>
    </border>
    <border>
      <left style="thin">
        <color indexed="64"/>
      </left>
      <right style="thin">
        <color indexed="64"/>
      </right>
      <top style="thin">
        <color indexed="64"/>
      </top>
      <bottom/>
      <diagonal/>
    </border>
    <border>
      <left style="thin">
        <color theme="0" tint="-0.1498764000366222"/>
      </left>
      <right style="thin">
        <color indexed="64"/>
      </right>
      <top/>
      <bottom style="thin">
        <color indexed="64"/>
      </bottom>
      <diagonal/>
    </border>
    <border>
      <left style="thin">
        <color theme="0" tint="-0.1498764000366222"/>
      </left>
      <right style="thin">
        <color indexed="64"/>
      </right>
      <top/>
      <bottom style="thin">
        <color theme="0" tint="-0.14999847407452621"/>
      </bottom>
      <diagonal/>
    </border>
    <border>
      <left style="thin">
        <color theme="0" tint="-0.14996795556505021"/>
      </left>
      <right/>
      <top style="thin">
        <color auto="1"/>
      </top>
      <bottom style="thin">
        <color theme="2" tint="-9.9948118533890809E-2"/>
      </bottom>
      <diagonal/>
    </border>
    <border>
      <left style="thin">
        <color theme="2" tint="-9.9948118533890809E-2"/>
      </left>
      <right style="thin">
        <color theme="2" tint="-9.9917600024414813E-2"/>
      </right>
      <top style="thin">
        <color theme="2" tint="-9.9948118533890809E-2"/>
      </top>
      <bottom style="thin">
        <color theme="2" tint="-9.9948118533890809E-2"/>
      </bottom>
      <diagonal/>
    </border>
    <border>
      <left style="thin">
        <color theme="0" tint="-0.1498764000366222"/>
      </left>
      <right style="thin">
        <color indexed="64"/>
      </right>
      <top/>
      <bottom style="thin">
        <color theme="0" tint="-0.1498458815271462"/>
      </bottom>
      <diagonal/>
    </border>
    <border>
      <left style="thin">
        <color auto="1"/>
      </left>
      <right style="thin">
        <color auto="1"/>
      </right>
      <top style="thin">
        <color theme="2" tint="-9.9948118533890809E-2"/>
      </top>
      <bottom/>
      <diagonal/>
    </border>
    <border>
      <left/>
      <right style="thin">
        <color indexed="64"/>
      </right>
      <top style="thin">
        <color indexed="64"/>
      </top>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style="thin">
        <color theme="0" tint="-0.14993743705557422"/>
      </left>
      <right style="thin">
        <color theme="0" tint="-0.14996795556505021"/>
      </right>
      <top style="thin">
        <color indexed="64"/>
      </top>
      <bottom/>
      <diagonal/>
    </border>
    <border>
      <left style="thin">
        <color theme="0" tint="-0.1498764000366222"/>
      </left>
      <right style="thin">
        <color theme="0" tint="-0.14996795556505021"/>
      </right>
      <top/>
      <bottom style="thin">
        <color theme="0" tint="-0.1498458815271462"/>
      </bottom>
      <diagonal/>
    </border>
    <border>
      <left style="thin">
        <color theme="0" tint="-0.1498764000366222"/>
      </left>
      <right style="thin">
        <color theme="0" tint="-0.14996795556505021"/>
      </right>
      <top/>
      <bottom style="thin">
        <color theme="0" tint="-0.14999847407452621"/>
      </bottom>
      <diagonal/>
    </border>
    <border>
      <left style="thin">
        <color theme="0" tint="-0.1498764000366222"/>
      </left>
      <right style="thin">
        <color theme="0" tint="-0.14996795556505021"/>
      </right>
      <top/>
      <bottom style="thin">
        <color indexed="64"/>
      </bottom>
      <diagonal/>
    </border>
    <border>
      <left style="thin">
        <color theme="2" tint="-9.9948118533890809E-2"/>
      </left>
      <right style="thin">
        <color theme="0" tint="-0.14996795556505021"/>
      </right>
      <top style="thin">
        <color theme="2" tint="-9.9948118533890809E-2"/>
      </top>
      <bottom style="thin">
        <color theme="2" tint="-9.9948118533890809E-2"/>
      </bottom>
      <diagonal/>
    </border>
    <border>
      <left style="thin">
        <color theme="2" tint="-9.9948118533890809E-2"/>
      </left>
      <right style="thin">
        <color theme="0" tint="-0.14996795556505021"/>
      </right>
      <top style="thin">
        <color theme="2" tint="-9.9948118533890809E-2"/>
      </top>
      <bottom style="thin">
        <color indexed="64"/>
      </bottom>
      <diagonal/>
    </border>
    <border>
      <left/>
      <right/>
      <top/>
      <bottom style="thin">
        <color indexed="64"/>
      </bottom>
      <diagonal/>
    </border>
    <border>
      <left/>
      <right style="thin">
        <color indexed="64"/>
      </right>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thin">
        <color indexed="64"/>
      </right>
      <top/>
      <bottom style="thin">
        <color theme="2" tint="-9.9948118533890809E-2"/>
      </bottom>
      <diagonal/>
    </border>
    <border>
      <left/>
      <right style="thin">
        <color indexed="64"/>
      </right>
      <top style="thin">
        <color theme="2" tint="-9.9948118533890809E-2"/>
      </top>
      <bottom style="thin">
        <color indexed="64"/>
      </bottom>
      <diagonal/>
    </border>
    <border>
      <left/>
      <right style="thin">
        <color theme="0" tint="-0.14999847407452621"/>
      </right>
      <top style="thin">
        <color theme="1"/>
      </top>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6795556505021"/>
      </left>
      <right style="thin">
        <color theme="0" tint="-0.14999847407452621"/>
      </right>
      <top style="thin">
        <color indexed="64"/>
      </top>
      <bottom/>
      <diagonal/>
    </border>
    <border>
      <left style="thin">
        <color theme="0" tint="-0.14996795556505021"/>
      </left>
      <right style="thin">
        <color theme="0" tint="-0.14999847407452621"/>
      </right>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indexed="64"/>
      </bottom>
      <diagonal/>
    </border>
    <border>
      <left/>
      <right style="thin">
        <color indexed="64"/>
      </right>
      <top/>
      <bottom style="thin">
        <color theme="0" tint="-0.14993743705557422"/>
      </bottom>
      <diagonal/>
    </border>
    <border>
      <left/>
      <right style="thin">
        <color indexed="64"/>
      </right>
      <top style="thin">
        <color theme="0" tint="-0.14993743705557422"/>
      </top>
      <bottom style="thin">
        <color theme="0" tint="-0.14993743705557422"/>
      </bottom>
      <diagonal/>
    </border>
    <border>
      <left/>
      <right style="thin">
        <color indexed="64"/>
      </right>
      <top style="thin">
        <color theme="0" tint="-0.14993743705557422"/>
      </top>
      <bottom style="thin">
        <color indexed="64"/>
      </bottom>
      <diagonal/>
    </border>
    <border>
      <left/>
      <right style="thin">
        <color theme="0" tint="-0.14999847407452621"/>
      </right>
      <top style="thin">
        <color indexed="64"/>
      </top>
      <bottom/>
      <diagonal/>
    </border>
    <border>
      <left style="thin">
        <color theme="0" tint="-0.14996795556505021"/>
      </left>
      <right style="thin">
        <color theme="0" tint="-0.14999847407452621"/>
      </right>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indexed="64"/>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2" tint="-9.9948118533890809E-2"/>
      </bottom>
      <diagonal/>
    </border>
    <border>
      <left style="thin">
        <color theme="0" tint="-0.14999847407452621"/>
      </left>
      <right style="thin">
        <color theme="0" tint="-0.14999847407452621"/>
      </right>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indexed="64"/>
      </bottom>
      <diagonal/>
    </border>
    <border>
      <left/>
      <right style="thin">
        <color indexed="64"/>
      </right>
      <top style="thin">
        <color theme="2" tint="-9.9948118533890809E-2"/>
      </top>
      <bottom style="thin">
        <color theme="2" tint="-9.9948118533890809E-2"/>
      </bottom>
      <diagonal/>
    </border>
    <border>
      <left style="thin">
        <color theme="0" tint="-0.14999847407452621"/>
      </left>
      <right style="thin">
        <color theme="0" tint="-0.14999847407452621"/>
      </right>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right style="thin">
        <color theme="0" tint="-0.14999847407452621"/>
      </right>
      <top/>
      <bottom style="thin">
        <color theme="0" tint="-0.14996795556505021"/>
      </bottom>
      <diagonal/>
    </border>
    <border>
      <left/>
      <right style="thin">
        <color theme="0" tint="-0.14999847407452621"/>
      </right>
      <top style="thin">
        <color theme="0" tint="-0.14996795556505021"/>
      </top>
      <bottom style="thin">
        <color theme="0" tint="-0.14996795556505021"/>
      </bottom>
      <diagonal/>
    </border>
    <border>
      <left/>
      <right style="thin">
        <color theme="0" tint="-0.14999847407452621"/>
      </right>
      <top style="thin">
        <color theme="0" tint="-0.14996795556505021"/>
      </top>
      <bottom style="thin">
        <color indexed="64"/>
      </bottom>
      <diagonal/>
    </border>
    <border>
      <left/>
      <right style="thin">
        <color theme="0" tint="-0.14999847407452621"/>
      </right>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0" tint="-0.14993743705557422"/>
      </top>
      <bottom style="thin">
        <color indexed="64"/>
      </bottom>
      <diagonal/>
    </border>
    <border>
      <left style="thin">
        <color indexed="64"/>
      </left>
      <right style="thin">
        <color theme="2" tint="-9.9948118533890809E-2"/>
      </right>
      <top style="thin">
        <color indexed="64"/>
      </top>
      <bottom style="thin">
        <color indexed="64"/>
      </bottom>
      <diagonal/>
    </border>
    <border>
      <left style="thin">
        <color theme="2" tint="-9.9948118533890809E-2"/>
      </left>
      <right style="thin">
        <color theme="2" tint="-9.9948118533890809E-2"/>
      </right>
      <top style="thin">
        <color indexed="64"/>
      </top>
      <bottom style="thin">
        <color indexed="64"/>
      </bottom>
      <diagonal/>
    </border>
    <border>
      <left style="thin">
        <color theme="2" tint="-9.9948118533890809E-2"/>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
      <left/>
      <right style="thin">
        <color indexed="64"/>
      </right>
      <top/>
      <bottom/>
      <diagonal/>
    </border>
    <border>
      <left/>
      <right style="thin">
        <color indexed="64"/>
      </right>
      <top style="thin">
        <color theme="0" tint="-0.14993743705557422"/>
      </top>
      <bottom/>
      <diagonal/>
    </border>
    <border>
      <left style="thin">
        <color theme="2" tint="-9.9948118533890809E-2"/>
      </left>
      <right style="thin">
        <color theme="0" tint="-0.14999847407452621"/>
      </right>
      <top style="thin">
        <color theme="2" tint="-9.9948118533890809E-2"/>
      </top>
      <bottom style="thin">
        <color indexed="64"/>
      </bottom>
      <diagonal/>
    </border>
  </borders>
  <cellStyleXfs count="3">
    <xf numFmtId="0" fontId="0" fillId="0" borderId="0"/>
    <xf numFmtId="0" fontId="17" fillId="0" borderId="0" applyNumberFormat="0" applyFill="0" applyBorder="0" applyAlignment="0" applyProtection="0"/>
    <xf numFmtId="9" fontId="21" fillId="0" borderId="0" applyFont="0" applyFill="0" applyBorder="0" applyAlignment="0" applyProtection="0"/>
  </cellStyleXfs>
  <cellXfs count="160">
    <xf numFmtId="0" fontId="0" fillId="0" borderId="0" xfId="0"/>
    <xf numFmtId="0" fontId="0" fillId="0" borderId="0" xfId="0" applyAlignment="1">
      <alignment vertical="top"/>
    </xf>
    <xf numFmtId="0" fontId="12" fillId="0" borderId="0" xfId="0" applyFont="1"/>
    <xf numFmtId="0" fontId="0" fillId="0" borderId="0" xfId="0" applyAlignment="1">
      <alignment horizontal="center" wrapText="1"/>
    </xf>
    <xf numFmtId="0" fontId="0" fillId="0" borderId="0" xfId="0" applyProtection="1">
      <protection locked="0"/>
    </xf>
    <xf numFmtId="0" fontId="2" fillId="0" borderId="0" xfId="0" applyFont="1" applyAlignment="1" applyProtection="1">
      <alignment horizontal="left" wrapText="1" shrinkToFit="1"/>
      <protection locked="0"/>
    </xf>
    <xf numFmtId="0" fontId="1" fillId="0" borderId="6" xfId="0" applyFont="1" applyBorder="1" applyAlignment="1" applyProtection="1">
      <alignment horizontal="center"/>
      <protection locked="0"/>
    </xf>
    <xf numFmtId="3" fontId="1" fillId="0" borderId="0" xfId="0" applyNumberFormat="1" applyFont="1" applyProtection="1">
      <protection locked="0"/>
    </xf>
    <xf numFmtId="164" fontId="3" fillId="0" borderId="0" xfId="0" applyNumberFormat="1" applyFont="1" applyAlignment="1" applyProtection="1">
      <alignment horizontal="right"/>
      <protection locked="0"/>
    </xf>
    <xf numFmtId="0" fontId="1" fillId="0" borderId="5" xfId="0" applyFont="1" applyBorder="1" applyAlignment="1" applyProtection="1">
      <alignment horizontal="center" vertical="center" wrapText="1"/>
      <protection locked="0"/>
    </xf>
    <xf numFmtId="0" fontId="7" fillId="0" borderId="0" xfId="0" applyFont="1" applyAlignment="1" applyProtection="1">
      <alignment vertical="center" wrapText="1"/>
      <protection hidden="1"/>
    </xf>
    <xf numFmtId="0" fontId="6" fillId="0" borderId="0" xfId="0" applyFont="1" applyAlignment="1" applyProtection="1">
      <alignment horizontal="left" wrapText="1" shrinkToFit="1"/>
      <protection hidden="1"/>
    </xf>
    <xf numFmtId="0" fontId="2" fillId="0" borderId="0" xfId="0" applyFont="1" applyAlignment="1" applyProtection="1">
      <alignment horizontal="left" wrapText="1" shrinkToFit="1"/>
      <protection hidden="1"/>
    </xf>
    <xf numFmtId="0" fontId="0" fillId="0" borderId="4" xfId="0" applyBorder="1" applyAlignment="1" applyProtection="1">
      <alignment horizontal="left" vertical="center" wrapText="1" indent="1"/>
      <protection hidden="1"/>
    </xf>
    <xf numFmtId="0" fontId="8" fillId="0" borderId="0" xfId="0" applyFont="1" applyAlignment="1" applyProtection="1">
      <alignment vertical="center" wrapText="1"/>
      <protection hidden="1"/>
    </xf>
    <xf numFmtId="0" fontId="9" fillId="0" borderId="0" xfId="0" applyFont="1" applyAlignment="1" applyProtection="1">
      <alignment horizontal="justify" vertical="center"/>
      <protection hidden="1"/>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2" fillId="0" borderId="0" xfId="0" applyFont="1" applyAlignment="1" applyProtection="1">
      <alignment vertical="top"/>
      <protection locked="0"/>
    </xf>
    <xf numFmtId="0" fontId="1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5"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6" fillId="0" borderId="0" xfId="0" applyFont="1" applyAlignment="1" applyProtection="1">
      <alignment vertical="center" wrapText="1"/>
      <protection hidden="1"/>
    </xf>
    <xf numFmtId="0" fontId="15" fillId="0" borderId="1" xfId="0" applyFont="1" applyBorder="1" applyAlignment="1" applyProtection="1">
      <alignment vertical="center" wrapText="1"/>
      <protection hidden="1"/>
    </xf>
    <xf numFmtId="0" fontId="10" fillId="0" borderId="5" xfId="0" applyFont="1" applyBorder="1" applyAlignment="1" applyProtection="1">
      <alignment vertical="center" wrapText="1"/>
      <protection hidden="1"/>
    </xf>
    <xf numFmtId="0" fontId="1" fillId="0" borderId="0" xfId="0" applyFont="1" applyProtection="1">
      <protection locked="0"/>
    </xf>
    <xf numFmtId="0" fontId="0" fillId="0" borderId="4" xfId="0" applyBorder="1" applyAlignment="1" applyProtection="1">
      <alignment horizontal="left" vertical="center" wrapText="1" indent="2"/>
      <protection hidden="1"/>
    </xf>
    <xf numFmtId="0" fontId="15" fillId="0" borderId="9" xfId="0" applyFont="1" applyBorder="1" applyProtection="1">
      <protection hidden="1"/>
    </xf>
    <xf numFmtId="0" fontId="0" fillId="0" borderId="10" xfId="0" applyBorder="1" applyAlignment="1" applyProtection="1">
      <alignment vertical="center" wrapText="1"/>
      <protection hidden="1"/>
    </xf>
    <xf numFmtId="0" fontId="2" fillId="0" borderId="8" xfId="0" applyFont="1" applyBorder="1" applyAlignment="1" applyProtection="1">
      <alignment wrapText="1"/>
      <protection hidden="1"/>
    </xf>
    <xf numFmtId="0" fontId="0" fillId="0" borderId="8" xfId="0" applyBorder="1" applyAlignment="1" applyProtection="1">
      <alignment vertical="center" wrapText="1"/>
      <protection hidden="1"/>
    </xf>
    <xf numFmtId="3" fontId="1" fillId="0" borderId="0" xfId="0" applyNumberFormat="1" applyFont="1" applyAlignment="1" applyProtection="1">
      <alignment horizontal="right"/>
      <protection locked="0"/>
    </xf>
    <xf numFmtId="165" fontId="0" fillId="0" borderId="0" xfId="0" applyNumberFormat="1" applyProtection="1">
      <protection locked="0"/>
    </xf>
    <xf numFmtId="0" fontId="0" fillId="0" borderId="3" xfId="0" applyBorder="1" applyAlignment="1" applyProtection="1">
      <alignment horizontal="left" vertical="center" wrapText="1"/>
      <protection hidden="1"/>
    </xf>
    <xf numFmtId="165" fontId="0" fillId="0" borderId="3" xfId="0" applyNumberFormat="1" applyBorder="1" applyAlignment="1" applyProtection="1">
      <alignment horizontal="right" vertical="center"/>
      <protection locked="0"/>
    </xf>
    <xf numFmtId="165" fontId="0" fillId="0" borderId="3" xfId="0" applyNumberFormat="1" applyBorder="1" applyAlignment="1" applyProtection="1">
      <alignment vertical="center"/>
      <protection locked="0"/>
    </xf>
    <xf numFmtId="0" fontId="0" fillId="0" borderId="3" xfId="0" applyBorder="1" applyProtection="1">
      <protection hidden="1"/>
    </xf>
    <xf numFmtId="0" fontId="0" fillId="0" borderId="0" xfId="0" applyAlignment="1">
      <alignment wrapText="1"/>
    </xf>
    <xf numFmtId="0" fontId="8" fillId="0" borderId="0" xfId="0" applyFont="1" applyProtection="1">
      <protection hidden="1"/>
    </xf>
    <xf numFmtId="0" fontId="0" fillId="0" borderId="12" xfId="0" applyBorder="1" applyProtection="1">
      <protection hidden="1"/>
    </xf>
    <xf numFmtId="0" fontId="0" fillId="0" borderId="13" xfId="0" applyBorder="1" applyAlignment="1" applyProtection="1">
      <alignment wrapText="1"/>
      <protection hidden="1"/>
    </xf>
    <xf numFmtId="0" fontId="1" fillId="0" borderId="2" xfId="0" applyFont="1" applyBorder="1" applyAlignment="1" applyProtection="1">
      <alignment horizontal="center" vertical="center" wrapText="1"/>
      <protection hidden="1"/>
    </xf>
    <xf numFmtId="0" fontId="0" fillId="0" borderId="14" xfId="0" applyBorder="1" applyAlignment="1" applyProtection="1">
      <alignment horizontal="left" vertical="center" wrapText="1" indent="1"/>
      <protection hidden="1"/>
    </xf>
    <xf numFmtId="165" fontId="1" fillId="0" borderId="0" xfId="0" applyNumberFormat="1" applyFont="1" applyAlignment="1" applyProtection="1">
      <alignment horizontal="center" vertical="center"/>
      <protection locked="0"/>
    </xf>
    <xf numFmtId="0" fontId="0" fillId="0" borderId="3" xfId="0"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12" xfId="0" applyNumberFormat="1" applyBorder="1" applyAlignment="1" applyProtection="1">
      <alignment horizontal="right" vertical="center"/>
      <protection locked="0"/>
    </xf>
    <xf numFmtId="3" fontId="1" fillId="0" borderId="11" xfId="0" applyNumberFormat="1" applyFont="1" applyBorder="1" applyProtection="1">
      <protection locked="0"/>
    </xf>
    <xf numFmtId="0" fontId="0" fillId="0" borderId="11" xfId="0" applyBorder="1" applyAlignment="1" applyProtection="1">
      <alignment horizontal="right" vertical="center"/>
      <protection locked="0"/>
    </xf>
    <xf numFmtId="3" fontId="0" fillId="0" borderId="11" xfId="0" applyNumberFormat="1" applyBorder="1" applyAlignment="1" applyProtection="1">
      <alignment vertical="center"/>
      <protection locked="0"/>
    </xf>
    <xf numFmtId="0" fontId="0" fillId="0" borderId="11" xfId="0" applyBorder="1" applyAlignment="1" applyProtection="1">
      <alignment vertical="center"/>
      <protection locked="0"/>
    </xf>
    <xf numFmtId="0" fontId="0" fillId="0" borderId="15" xfId="0" applyBorder="1" applyAlignment="1" applyProtection="1">
      <alignment horizontal="right" vertical="center"/>
      <protection locked="0"/>
    </xf>
    <xf numFmtId="3" fontId="0" fillId="0" borderId="15" xfId="0" applyNumberFormat="1" applyBorder="1" applyAlignment="1" applyProtection="1">
      <alignment vertical="center"/>
      <protection locked="0"/>
    </xf>
    <xf numFmtId="0" fontId="17" fillId="0" borderId="0" xfId="1" applyFill="1" applyProtection="1">
      <protection locked="0"/>
    </xf>
    <xf numFmtId="0" fontId="16" fillId="0" borderId="0" xfId="0" applyFont="1" applyProtection="1">
      <protection hidden="1"/>
    </xf>
    <xf numFmtId="3" fontId="3" fillId="0" borderId="0" xfId="0" applyNumberFormat="1" applyFont="1" applyAlignment="1" applyProtection="1">
      <alignment horizontal="right" vertical="top" wrapText="1"/>
      <protection locked="0"/>
    </xf>
    <xf numFmtId="165" fontId="0" fillId="0" borderId="3" xfId="0" applyNumberFormat="1" applyBorder="1" applyProtection="1">
      <protection locked="0"/>
    </xf>
    <xf numFmtId="165" fontId="0" fillId="0" borderId="12" xfId="0" applyNumberFormat="1" applyBorder="1" applyProtection="1">
      <protection locked="0"/>
    </xf>
    <xf numFmtId="165" fontId="0" fillId="0" borderId="15" xfId="0" applyNumberFormat="1" applyBorder="1" applyAlignment="1" applyProtection="1">
      <alignment horizontal="right" vertical="center"/>
      <protection locked="0"/>
    </xf>
    <xf numFmtId="0" fontId="0" fillId="2" borderId="0" xfId="0" applyFill="1" applyAlignment="1">
      <alignment vertical="top"/>
    </xf>
    <xf numFmtId="0" fontId="0" fillId="0" borderId="14" xfId="0" applyBorder="1" applyAlignment="1" applyProtection="1">
      <alignment vertical="center" wrapText="1"/>
      <protection hidden="1"/>
    </xf>
    <xf numFmtId="10" fontId="0" fillId="0" borderId="0" xfId="0" applyNumberFormat="1"/>
    <xf numFmtId="0" fontId="0" fillId="3" borderId="0" xfId="0" applyFill="1"/>
    <xf numFmtId="3" fontId="0" fillId="0" borderId="0" xfId="0" applyNumberFormat="1" applyProtection="1">
      <protection locked="0"/>
    </xf>
    <xf numFmtId="3" fontId="0" fillId="0" borderId="11" xfId="0" applyNumberFormat="1" applyBorder="1" applyProtection="1">
      <protection locked="0"/>
    </xf>
    <xf numFmtId="3" fontId="0" fillId="0" borderId="11" xfId="0" applyNumberFormat="1" applyBorder="1" applyAlignment="1" applyProtection="1">
      <alignment horizontal="right" vertical="center"/>
      <protection locked="0"/>
    </xf>
    <xf numFmtId="165" fontId="0" fillId="0" borderId="7" xfId="0" applyNumberFormat="1" applyBorder="1" applyAlignment="1" applyProtection="1">
      <alignment horizontal="center" vertical="center"/>
      <protection locked="0"/>
    </xf>
    <xf numFmtId="0" fontId="1" fillId="0" borderId="16" xfId="0" applyFont="1" applyBorder="1" applyAlignment="1" applyProtection="1">
      <alignment horizontal="center"/>
      <protection locked="0"/>
    </xf>
    <xf numFmtId="3" fontId="1" fillId="0" borderId="17" xfId="0" applyNumberFormat="1" applyFont="1" applyBorder="1" applyProtection="1">
      <protection locked="0"/>
    </xf>
    <xf numFmtId="3" fontId="0" fillId="0" borderId="17" xfId="0" applyNumberFormat="1" applyBorder="1" applyAlignment="1" applyProtection="1">
      <alignment vertical="center"/>
      <protection locked="0"/>
    </xf>
    <xf numFmtId="0" fontId="8" fillId="0" borderId="0" xfId="0" applyFont="1" applyAlignment="1" applyProtection="1">
      <alignment wrapText="1"/>
      <protection hidden="1"/>
    </xf>
    <xf numFmtId="0" fontId="0" fillId="0" borderId="0" xfId="0" quotePrefix="1"/>
    <xf numFmtId="166" fontId="0" fillId="0" borderId="0" xfId="0" applyNumberFormat="1" applyProtection="1">
      <protection locked="0"/>
    </xf>
    <xf numFmtId="3" fontId="3" fillId="0" borderId="0" xfId="0" applyNumberFormat="1" applyFont="1" applyAlignment="1">
      <alignment horizontal="right" vertical="top" wrapText="1"/>
    </xf>
    <xf numFmtId="165" fontId="0" fillId="0" borderId="18" xfId="0" applyNumberFormat="1" applyBorder="1" applyAlignment="1" applyProtection="1">
      <alignment horizontal="right" vertical="center"/>
      <protection locked="0"/>
    </xf>
    <xf numFmtId="3" fontId="0" fillId="0" borderId="17" xfId="0" applyNumberFormat="1" applyBorder="1" applyProtection="1">
      <protection locked="0"/>
    </xf>
    <xf numFmtId="0" fontId="1" fillId="0" borderId="20" xfId="0" applyFont="1" applyBorder="1" applyAlignment="1" applyProtection="1">
      <alignment horizontal="center"/>
      <protection locked="0"/>
    </xf>
    <xf numFmtId="0" fontId="9" fillId="0" borderId="0" xfId="0" applyFont="1" applyAlignment="1" applyProtection="1">
      <alignment horizontal="left" vertical="center" wrapText="1"/>
      <protection hidden="1"/>
    </xf>
    <xf numFmtId="165" fontId="1" fillId="0" borderId="7" xfId="0" applyNumberFormat="1" applyFont="1" applyBorder="1" applyAlignment="1">
      <alignment horizontal="center" vertical="center"/>
    </xf>
    <xf numFmtId="165" fontId="0" fillId="0" borderId="7" xfId="0" applyNumberFormat="1" applyBorder="1" applyAlignment="1">
      <alignment horizontal="center" vertical="center"/>
    </xf>
    <xf numFmtId="165" fontId="0" fillId="0" borderId="19" xfId="0" applyNumberFormat="1" applyBorder="1" applyAlignment="1">
      <alignment horizontal="center" vertical="center"/>
    </xf>
    <xf numFmtId="3" fontId="18" fillId="0" borderId="0" xfId="0" applyNumberFormat="1" applyFont="1" applyAlignment="1" applyProtection="1">
      <alignment horizontal="right" vertical="center"/>
      <protection locked="0"/>
    </xf>
    <xf numFmtId="3" fontId="19" fillId="0" borderId="0" xfId="0" applyNumberFormat="1" applyFont="1" applyAlignment="1" applyProtection="1">
      <alignment horizontal="right" vertical="center" wrapText="1"/>
      <protection locked="0"/>
    </xf>
    <xf numFmtId="3" fontId="18" fillId="0" borderId="23" xfId="0" applyNumberFormat="1" applyFont="1" applyBorder="1" applyAlignment="1" applyProtection="1">
      <alignment horizontal="right" vertical="center"/>
      <protection locked="0"/>
    </xf>
    <xf numFmtId="3" fontId="18" fillId="0" borderId="24" xfId="0" applyNumberFormat="1" applyFont="1" applyBorder="1" applyAlignment="1" applyProtection="1">
      <alignment horizontal="right" vertical="center"/>
      <protection locked="0"/>
    </xf>
    <xf numFmtId="3" fontId="19" fillId="0" borderId="24" xfId="0" applyNumberFormat="1" applyFont="1" applyBorder="1" applyAlignment="1" applyProtection="1">
      <alignment horizontal="right" vertical="center" wrapText="1"/>
      <protection locked="0"/>
    </xf>
    <xf numFmtId="3" fontId="0" fillId="0" borderId="21" xfId="0" applyNumberFormat="1" applyBorder="1" applyAlignment="1" applyProtection="1">
      <alignment horizontal="right" vertical="center"/>
      <protection locked="0"/>
    </xf>
    <xf numFmtId="0" fontId="1" fillId="0" borderId="25" xfId="0" applyFont="1" applyBorder="1" applyAlignment="1" applyProtection="1">
      <alignment horizontal="center" vertical="center" wrapText="1"/>
      <protection locked="0"/>
    </xf>
    <xf numFmtId="3" fontId="0" fillId="0" borderId="26" xfId="0" applyNumberFormat="1" applyBorder="1" applyAlignment="1" applyProtection="1">
      <alignment horizontal="right" vertical="center"/>
      <protection locked="0"/>
    </xf>
    <xf numFmtId="3" fontId="20" fillId="0" borderId="27" xfId="0" applyNumberFormat="1" applyFont="1" applyBorder="1" applyAlignment="1" applyProtection="1">
      <alignment horizontal="right" vertical="center"/>
      <protection locked="0"/>
    </xf>
    <xf numFmtId="165" fontId="0" fillId="0" borderId="28" xfId="0" applyNumberFormat="1" applyBorder="1" applyAlignment="1" applyProtection="1">
      <alignment horizontal="center" vertical="center"/>
      <protection locked="0"/>
    </xf>
    <xf numFmtId="0" fontId="1" fillId="0" borderId="29" xfId="0" applyFont="1" applyBorder="1" applyAlignment="1" applyProtection="1">
      <alignment horizontal="center"/>
      <protection locked="0"/>
    </xf>
    <xf numFmtId="0" fontId="1" fillId="0" borderId="33" xfId="0" applyFont="1" applyBorder="1" applyAlignment="1" applyProtection="1">
      <alignment horizontal="center"/>
      <protection locked="0"/>
    </xf>
    <xf numFmtId="3" fontId="20" fillId="0" borderId="34" xfId="0" applyNumberFormat="1" applyFont="1" applyBorder="1" applyAlignment="1" applyProtection="1">
      <alignment horizontal="right" vertical="center"/>
      <protection locked="0"/>
    </xf>
    <xf numFmtId="3" fontId="19" fillId="0" borderId="35" xfId="0" applyNumberFormat="1" applyFont="1" applyBorder="1" applyAlignment="1" applyProtection="1">
      <alignment horizontal="right" vertical="center" wrapText="1"/>
      <protection locked="0"/>
    </xf>
    <xf numFmtId="3" fontId="18" fillId="0" borderId="35" xfId="0" applyNumberFormat="1" applyFont="1" applyBorder="1" applyAlignment="1" applyProtection="1">
      <alignment horizontal="right" vertical="center"/>
      <protection locked="0"/>
    </xf>
    <xf numFmtId="3" fontId="18" fillId="0" borderId="36" xfId="0" applyNumberFormat="1" applyFont="1" applyBorder="1" applyAlignment="1" applyProtection="1">
      <alignment horizontal="right" vertical="center"/>
      <protection locked="0"/>
    </xf>
    <xf numFmtId="3" fontId="0" fillId="0" borderId="31" xfId="0" applyNumberFormat="1" applyBorder="1" applyAlignment="1" applyProtection="1">
      <alignment horizontal="right" vertical="center"/>
      <protection locked="0"/>
    </xf>
    <xf numFmtId="3" fontId="0" fillId="0" borderId="32" xfId="0" applyNumberFormat="1" applyBorder="1" applyAlignment="1" applyProtection="1">
      <alignment horizontal="right" vertical="center"/>
      <protection locked="0"/>
    </xf>
    <xf numFmtId="3" fontId="1" fillId="0" borderId="30" xfId="0" applyNumberFormat="1" applyFont="1" applyBorder="1" applyAlignment="1" applyProtection="1">
      <alignment horizontal="right" vertical="center"/>
      <protection locked="0"/>
    </xf>
    <xf numFmtId="165" fontId="0" fillId="0" borderId="37" xfId="0" applyNumberFormat="1" applyBorder="1" applyProtection="1">
      <protection locked="0"/>
    </xf>
    <xf numFmtId="165" fontId="0" fillId="0" borderId="38" xfId="0" applyNumberFormat="1" applyBorder="1" applyProtection="1">
      <protection locked="0"/>
    </xf>
    <xf numFmtId="0" fontId="2" fillId="0" borderId="39" xfId="0" applyFont="1" applyBorder="1" applyAlignment="1" applyProtection="1">
      <alignment horizontal="left" wrapText="1" shrinkToFit="1"/>
      <protection locked="0"/>
    </xf>
    <xf numFmtId="3" fontId="0" fillId="0" borderId="40" xfId="0" applyNumberFormat="1" applyBorder="1" applyAlignment="1" applyProtection="1">
      <alignment vertical="center"/>
      <protection locked="0"/>
    </xf>
    <xf numFmtId="3" fontId="0" fillId="0" borderId="41" xfId="0" applyNumberFormat="1" applyBorder="1" applyAlignment="1" applyProtection="1">
      <alignment horizontal="right" vertical="center"/>
      <protection locked="0"/>
    </xf>
    <xf numFmtId="3" fontId="0" fillId="0" borderId="42" xfId="0" applyNumberFormat="1" applyBorder="1" applyAlignment="1" applyProtection="1">
      <alignment vertical="center"/>
      <protection locked="0"/>
    </xf>
    <xf numFmtId="3" fontId="0" fillId="0" borderId="43" xfId="0" applyNumberFormat="1" applyBorder="1" applyAlignment="1" applyProtection="1">
      <alignment horizontal="right" vertical="center"/>
      <protection locked="0"/>
    </xf>
    <xf numFmtId="0" fontId="1" fillId="0" borderId="44" xfId="0" applyFont="1" applyBorder="1" applyAlignment="1" applyProtection="1">
      <alignment horizontal="center"/>
      <protection locked="0"/>
    </xf>
    <xf numFmtId="3" fontId="0" fillId="0" borderId="45" xfId="0" applyNumberFormat="1" applyBorder="1" applyAlignment="1" applyProtection="1">
      <alignment vertical="center"/>
      <protection locked="0"/>
    </xf>
    <xf numFmtId="3" fontId="0" fillId="0" borderId="46" xfId="0" applyNumberFormat="1" applyBorder="1" applyAlignment="1" applyProtection="1">
      <alignment horizontal="right" vertical="center"/>
      <protection locked="0"/>
    </xf>
    <xf numFmtId="3" fontId="0" fillId="0" borderId="47" xfId="0" applyNumberFormat="1" applyBorder="1" applyAlignment="1" applyProtection="1">
      <alignment vertical="center"/>
      <protection locked="0"/>
    </xf>
    <xf numFmtId="0" fontId="1" fillId="0" borderId="48" xfId="0" applyFont="1" applyBorder="1" applyAlignment="1" applyProtection="1">
      <alignment horizontal="center"/>
      <protection locked="0"/>
    </xf>
    <xf numFmtId="3" fontId="1" fillId="0" borderId="49" xfId="0" applyNumberFormat="1" applyFont="1" applyBorder="1" applyAlignment="1" applyProtection="1">
      <alignment horizontal="right" vertical="center"/>
      <protection locked="0"/>
    </xf>
    <xf numFmtId="3" fontId="0" fillId="0" borderId="50" xfId="0" applyNumberFormat="1" applyBorder="1" applyAlignment="1" applyProtection="1">
      <alignment horizontal="right" vertical="center"/>
      <protection locked="0"/>
    </xf>
    <xf numFmtId="3" fontId="0" fillId="0" borderId="51" xfId="0" applyNumberFormat="1" applyBorder="1" applyAlignment="1" applyProtection="1">
      <alignment horizontal="right" vertical="center"/>
      <protection locked="0"/>
    </xf>
    <xf numFmtId="165" fontId="0" fillId="0" borderId="52" xfId="2" applyNumberFormat="1" applyFont="1" applyBorder="1" applyProtection="1">
      <protection locked="0"/>
    </xf>
    <xf numFmtId="165" fontId="0" fillId="0" borderId="53" xfId="2" applyNumberFormat="1" applyFont="1" applyBorder="1" applyProtection="1">
      <protection locked="0"/>
    </xf>
    <xf numFmtId="165" fontId="0" fillId="0" borderId="56" xfId="2" applyNumberFormat="1" applyFont="1" applyBorder="1" applyProtection="1">
      <protection locked="0"/>
    </xf>
    <xf numFmtId="165" fontId="0" fillId="0" borderId="57" xfId="2" applyNumberFormat="1" applyFont="1" applyBorder="1" applyProtection="1">
      <protection locked="0"/>
    </xf>
    <xf numFmtId="165" fontId="0" fillId="0" borderId="58" xfId="2" applyNumberFormat="1" applyFont="1" applyBorder="1" applyProtection="1">
      <protection locked="0"/>
    </xf>
    <xf numFmtId="0" fontId="1" fillId="0" borderId="59" xfId="0" applyFont="1" applyBorder="1" applyAlignment="1" applyProtection="1">
      <alignment horizontal="center"/>
      <protection locked="0"/>
    </xf>
    <xf numFmtId="3" fontId="0" fillId="0" borderId="60" xfId="0" applyNumberFormat="1" applyBorder="1" applyAlignment="1" applyProtection="1">
      <alignment vertical="center"/>
      <protection locked="0"/>
    </xf>
    <xf numFmtId="3" fontId="0" fillId="0" borderId="61" xfId="0" applyNumberFormat="1" applyBorder="1" applyAlignment="1" applyProtection="1">
      <alignment horizontal="right" vertical="center"/>
      <protection locked="0"/>
    </xf>
    <xf numFmtId="3" fontId="0" fillId="0" borderId="62" xfId="0" applyNumberFormat="1" applyBorder="1" applyAlignment="1" applyProtection="1">
      <alignment vertical="center"/>
      <protection locked="0"/>
    </xf>
    <xf numFmtId="3" fontId="1" fillId="0" borderId="63" xfId="0" applyNumberFormat="1" applyFont="1" applyBorder="1" applyAlignment="1" applyProtection="1">
      <alignment horizontal="right" vertical="center"/>
      <protection locked="0"/>
    </xf>
    <xf numFmtId="3" fontId="0" fillId="0" borderId="64" xfId="0" applyNumberFormat="1" applyBorder="1" applyAlignment="1" applyProtection="1">
      <alignment horizontal="right" vertical="center"/>
      <protection locked="0"/>
    </xf>
    <xf numFmtId="3" fontId="0" fillId="0" borderId="65" xfId="0" applyNumberFormat="1" applyBorder="1" applyAlignment="1" applyProtection="1">
      <alignment horizontal="right" vertical="center"/>
      <protection locked="0"/>
    </xf>
    <xf numFmtId="165" fontId="0" fillId="0" borderId="66" xfId="0" applyNumberFormat="1" applyBorder="1" applyAlignment="1" applyProtection="1">
      <alignment vertical="center"/>
      <protection locked="0"/>
    </xf>
    <xf numFmtId="165" fontId="0" fillId="0" borderId="67" xfId="2" applyNumberFormat="1" applyFont="1" applyBorder="1" applyProtection="1">
      <protection locked="0"/>
    </xf>
    <xf numFmtId="165" fontId="0" fillId="0" borderId="68" xfId="2" applyNumberFormat="1" applyFont="1" applyBorder="1" applyProtection="1">
      <protection locked="0"/>
    </xf>
    <xf numFmtId="165" fontId="0" fillId="0" borderId="69" xfId="0" applyNumberFormat="1" applyBorder="1" applyAlignment="1" applyProtection="1">
      <alignment vertical="center"/>
      <protection locked="0"/>
    </xf>
    <xf numFmtId="0" fontId="1" fillId="0" borderId="55" xfId="0" applyFont="1" applyBorder="1" applyAlignment="1" applyProtection="1">
      <alignment horizontal="center"/>
      <protection locked="0"/>
    </xf>
    <xf numFmtId="165" fontId="0" fillId="0" borderId="68" xfId="2" applyNumberFormat="1" applyFont="1" applyBorder="1" applyAlignment="1" applyProtection="1">
      <alignment horizontal="right"/>
      <protection locked="0"/>
    </xf>
    <xf numFmtId="165" fontId="0" fillId="0" borderId="53" xfId="2" applyNumberFormat="1" applyFont="1" applyBorder="1" applyAlignment="1" applyProtection="1">
      <alignment horizontal="right"/>
      <protection locked="0"/>
    </xf>
    <xf numFmtId="3" fontId="1" fillId="0" borderId="70" xfId="0" applyNumberFormat="1" applyFont="1" applyBorder="1" applyAlignment="1" applyProtection="1">
      <alignment horizontal="right" vertical="center"/>
      <protection locked="0"/>
    </xf>
    <xf numFmtId="3" fontId="0" fillId="0" borderId="71" xfId="0" applyNumberFormat="1" applyBorder="1" applyAlignment="1" applyProtection="1">
      <alignment horizontal="right" vertical="center"/>
      <protection locked="0"/>
    </xf>
    <xf numFmtId="3" fontId="0" fillId="0" borderId="72" xfId="0" applyNumberFormat="1" applyBorder="1" applyAlignment="1" applyProtection="1">
      <alignment horizontal="right" vertical="center"/>
      <protection locked="0"/>
    </xf>
    <xf numFmtId="49" fontId="0" fillId="0" borderId="0" xfId="0" applyNumberFormat="1"/>
    <xf numFmtId="0" fontId="1" fillId="0" borderId="22" xfId="0" applyFont="1" applyBorder="1" applyAlignment="1">
      <alignment horizontal="center" vertical="center" wrapText="1"/>
    </xf>
    <xf numFmtId="165" fontId="0" fillId="0" borderId="73" xfId="2" applyNumberFormat="1" applyFont="1" applyBorder="1" applyProtection="1">
      <protection locked="0"/>
    </xf>
    <xf numFmtId="165" fontId="0" fillId="0" borderId="74" xfId="2" applyNumberFormat="1" applyFont="1" applyBorder="1" applyProtection="1">
      <protection locked="0"/>
    </xf>
    <xf numFmtId="165" fontId="0" fillId="0" borderId="75" xfId="0" applyNumberFormat="1" applyBorder="1" applyAlignment="1" applyProtection="1">
      <alignment horizontal="right" vertical="center"/>
      <protection locked="0"/>
    </xf>
    <xf numFmtId="165" fontId="0" fillId="0" borderId="76" xfId="2" applyNumberFormat="1" applyFont="1" applyBorder="1" applyProtection="1">
      <protection locked="0"/>
    </xf>
    <xf numFmtId="165" fontId="0" fillId="0" borderId="74" xfId="2" applyNumberFormat="1" applyFont="1" applyBorder="1" applyAlignment="1" applyProtection="1">
      <alignment horizontal="right"/>
      <protection locked="0"/>
    </xf>
    <xf numFmtId="165" fontId="0" fillId="0" borderId="57" xfId="2" applyNumberFormat="1" applyFont="1" applyBorder="1" applyAlignment="1" applyProtection="1">
      <alignment horizontal="right"/>
      <protection locked="0"/>
    </xf>
    <xf numFmtId="165" fontId="0" fillId="0" borderId="19" xfId="0" quotePrefix="1" applyNumberFormat="1" applyBorder="1" applyAlignment="1" applyProtection="1">
      <alignment horizontal="center" vertical="center"/>
      <protection locked="0"/>
    </xf>
    <xf numFmtId="165" fontId="0" fillId="0" borderId="7" xfId="0" quotePrefix="1" applyNumberFormat="1" applyBorder="1" applyAlignment="1">
      <alignment horizontal="center" vertical="center"/>
    </xf>
    <xf numFmtId="165" fontId="0" fillId="0" borderId="80" xfId="0" applyNumberFormat="1" applyBorder="1" applyAlignment="1" applyProtection="1">
      <alignment vertical="center"/>
      <protection locked="0"/>
    </xf>
    <xf numFmtId="165" fontId="0" fillId="0" borderId="81" xfId="0" applyNumberFormat="1" applyBorder="1" applyAlignment="1" applyProtection="1">
      <alignment vertical="center"/>
      <protection locked="0"/>
    </xf>
    <xf numFmtId="0" fontId="0" fillId="0" borderId="0" xfId="0" quotePrefix="1" applyAlignment="1">
      <alignment wrapText="1"/>
    </xf>
    <xf numFmtId="165" fontId="0" fillId="0" borderId="54" xfId="2" applyNumberFormat="1" applyFont="1" applyFill="1" applyBorder="1" applyProtection="1">
      <protection locked="0"/>
    </xf>
    <xf numFmtId="165" fontId="0" fillId="0" borderId="82" xfId="2" applyNumberFormat="1" applyFont="1" applyBorder="1" applyProtection="1">
      <protection locked="0"/>
    </xf>
    <xf numFmtId="0" fontId="0" fillId="0" borderId="77" xfId="0" applyBorder="1" applyAlignment="1" applyProtection="1">
      <alignment horizontal="left" vertical="center" wrapText="1" indent="1"/>
      <protection hidden="1"/>
    </xf>
    <xf numFmtId="0" fontId="0" fillId="0" borderId="78" xfId="0" quotePrefix="1" applyBorder="1" applyAlignment="1" applyProtection="1">
      <alignment horizontal="right" vertical="center"/>
      <protection locked="0"/>
    </xf>
    <xf numFmtId="0" fontId="0" fillId="0" borderId="79" xfId="0" quotePrefix="1" applyBorder="1" applyAlignment="1" applyProtection="1">
      <alignment horizontal="right" vertical="center"/>
      <protection locked="0"/>
    </xf>
    <xf numFmtId="0" fontId="0" fillId="0" borderId="0" xfId="0" applyAlignment="1" applyProtection="1">
      <alignment horizontal="left" indent="1"/>
      <protection locked="0"/>
    </xf>
    <xf numFmtId="3" fontId="0" fillId="0" borderId="83" xfId="0" applyNumberFormat="1" applyBorder="1" applyAlignment="1" applyProtection="1">
      <alignment horizontal="right" vertical="center"/>
      <protection locked="0"/>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A5B242"/>
      <color rgb="FF05A8AF"/>
      <color rgb="FFF1F61A"/>
      <color rgb="FFB0BF27"/>
      <color rgb="FF939393"/>
      <color rgb="FFFEF368"/>
      <color rgb="FF294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8.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desc!$E$70</c:f>
          <c:strCache>
            <c:ptCount val="1"/>
            <c:pt idx="0">
              <c:v>Nombre de clients à la téléphonie fixe selon le type de contrat</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manualLayout>
          <c:layoutTarget val="inner"/>
          <c:xMode val="edge"/>
          <c:yMode val="edge"/>
          <c:x val="9.2018391793516369E-2"/>
          <c:y val="8.8673656875555507E-2"/>
          <c:w val="0.81901346127074004"/>
          <c:h val="0.66052367683605961"/>
        </c:manualLayout>
      </c:layout>
      <c:barChart>
        <c:barDir val="col"/>
        <c:grouping val="stacked"/>
        <c:varyColors val="0"/>
        <c:ser>
          <c:idx val="1"/>
          <c:order val="0"/>
          <c:tx>
            <c:strRef>
              <c:f>'Tab_SF1A masqué'!$A$6</c:f>
              <c:strCache>
                <c:ptCount val="1"/>
                <c:pt idx="0">
                  <c:v>Accès fourni par le FST (RTPC ou RNIS)</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numRef>
              <c:f>'Tab_SF1A masqué'!$C$4:$AB$4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'Tab_SF1A masqué'!$C$6:$AB$6</c:f>
              <c:numCache>
                <c:formatCode>#,##0</c:formatCode>
                <c:ptCount val="26"/>
                <c:pt idx="0">
                  <c:v>4156185</c:v>
                </c:pt>
                <c:pt idx="1">
                  <c:v>4111720</c:v>
                </c:pt>
                <c:pt idx="2">
                  <c:v>4126178</c:v>
                </c:pt>
                <c:pt idx="3">
                  <c:v>4075029</c:v>
                </c:pt>
                <c:pt idx="4">
                  <c:v>4033402</c:v>
                </c:pt>
                <c:pt idx="5">
                  <c:v>3901600</c:v>
                </c:pt>
                <c:pt idx="6">
                  <c:v>3800069</c:v>
                </c:pt>
                <c:pt idx="7">
                  <c:v>3711273</c:v>
                </c:pt>
                <c:pt idx="8">
                  <c:v>3645536</c:v>
                </c:pt>
                <c:pt idx="9">
                  <c:v>3557751</c:v>
                </c:pt>
                <c:pt idx="10">
                  <c:v>3527676</c:v>
                </c:pt>
                <c:pt idx="11">
                  <c:v>3472242</c:v>
                </c:pt>
                <c:pt idx="12">
                  <c:v>3506775</c:v>
                </c:pt>
                <c:pt idx="13">
                  <c:v>3454244</c:v>
                </c:pt>
                <c:pt idx="14">
                  <c:v>3305372</c:v>
                </c:pt>
                <c:pt idx="15">
                  <c:v>3098709</c:v>
                </c:pt>
                <c:pt idx="16">
                  <c:v>2244717</c:v>
                </c:pt>
                <c:pt idx="17">
                  <c:v>1566947</c:v>
                </c:pt>
                <c:pt idx="18">
                  <c:v>521958</c:v>
                </c:pt>
                <c:pt idx="19">
                  <c:v>158650</c:v>
                </c:pt>
                <c:pt idx="20">
                  <c:v>56160.033300000003</c:v>
                </c:pt>
                <c:pt idx="21">
                  <c:v>8890</c:v>
                </c:pt>
                <c:pt idx="22">
                  <c:v>4134</c:v>
                </c:pt>
                <c:pt idx="23">
                  <c:v>729</c:v>
                </c:pt>
                <c:pt idx="24">
                  <c:v>0</c:v>
                </c:pt>
                <c:pt idx="25">
                  <c:v>0</c:v>
                </c:pt>
              </c:numCache>
            </c:numRef>
          </c:val>
          <c:extLst>
            <c:ext xmlns:c16="http://schemas.microsoft.com/office/drawing/2014/chart" uri="{C3380CC4-5D6E-409C-BE32-E72D297353CC}">
              <c16:uniqueId val="{00000000-8F75-4B32-BB53-FA45ACC7A458}"/>
            </c:ext>
          </c:extLst>
        </c:ser>
        <c:ser>
          <c:idx val="3"/>
          <c:order val="1"/>
          <c:tx>
            <c:strRef>
              <c:f>'Tab_SF1A masqué'!$A$8</c:f>
              <c:strCache>
                <c:ptCount val="1"/>
                <c:pt idx="0">
                  <c:v>Accès VoIP fourni par le FST (DSL, Câble, etc.)</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numRef>
              <c:f>'Tab_SF1A masqué'!$C$4:$AB$4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'Tab_SF1A masqué'!$C$8:$AB$8</c:f>
              <c:numCache>
                <c:formatCode>General</c:formatCode>
                <c:ptCount val="26"/>
                <c:pt idx="0">
                  <c:v>0</c:v>
                </c:pt>
                <c:pt idx="1">
                  <c:v>0</c:v>
                </c:pt>
                <c:pt idx="2">
                  <c:v>0</c:v>
                </c:pt>
                <c:pt idx="3">
                  <c:v>0</c:v>
                </c:pt>
                <c:pt idx="4">
                  <c:v>0</c:v>
                </c:pt>
                <c:pt idx="5" formatCode="#,##0">
                  <c:v>106860</c:v>
                </c:pt>
                <c:pt idx="6" formatCode="#,##0">
                  <c:v>208437</c:v>
                </c:pt>
                <c:pt idx="7" formatCode="#,##0">
                  <c:v>286774</c:v>
                </c:pt>
                <c:pt idx="8" formatCode="#,##0">
                  <c:v>369342</c:v>
                </c:pt>
                <c:pt idx="9" formatCode="#,##0">
                  <c:v>430330</c:v>
                </c:pt>
                <c:pt idx="10" formatCode="#,##0">
                  <c:v>467874</c:v>
                </c:pt>
                <c:pt idx="11" formatCode="#,##0">
                  <c:v>530435</c:v>
                </c:pt>
                <c:pt idx="12" formatCode="#,##0">
                  <c:v>675404</c:v>
                </c:pt>
                <c:pt idx="13" formatCode="#,##0">
                  <c:v>749346</c:v>
                </c:pt>
                <c:pt idx="14" formatCode="#,##0">
                  <c:v>783463</c:v>
                </c:pt>
                <c:pt idx="15" formatCode="#,##0">
                  <c:v>913336</c:v>
                </c:pt>
                <c:pt idx="16" formatCode="#,##0">
                  <c:v>1736206</c:v>
                </c:pt>
                <c:pt idx="17" formatCode="#,##0">
                  <c:v>2198422</c:v>
                </c:pt>
                <c:pt idx="18" formatCode="#,##0">
                  <c:v>3032593</c:v>
                </c:pt>
                <c:pt idx="19" formatCode="#,##0">
                  <c:v>3111302</c:v>
                </c:pt>
                <c:pt idx="20" formatCode="#,##0">
                  <c:v>3055380.0332999998</c:v>
                </c:pt>
                <c:pt idx="21" formatCode="#,##0">
                  <c:v>2999215.01</c:v>
                </c:pt>
                <c:pt idx="22" formatCode="#,##0">
                  <c:v>2950310</c:v>
                </c:pt>
                <c:pt idx="23" formatCode="#,##0">
                  <c:v>3063061</c:v>
                </c:pt>
                <c:pt idx="24" formatCode="#,##0">
                  <c:v>2874255</c:v>
                </c:pt>
                <c:pt idx="25" formatCode="#,##0">
                  <c:v>2809581</c:v>
                </c:pt>
              </c:numCache>
            </c:numRef>
          </c:val>
          <c:extLst>
            <c:ext xmlns:c16="http://schemas.microsoft.com/office/drawing/2014/chart" uri="{C3380CC4-5D6E-409C-BE32-E72D297353CC}">
              <c16:uniqueId val="{00000001-8F75-4B32-BB53-FA45ACC7A458}"/>
            </c:ext>
          </c:extLst>
        </c:ser>
        <c:ser>
          <c:idx val="0"/>
          <c:order val="2"/>
          <c:tx>
            <c:strRef>
              <c:f>'Tab_SF1A masqué'!$A$10</c:f>
              <c:strCache>
                <c:ptCount val="1"/>
                <c:pt idx="0">
                  <c:v>Accès indirect (sélection manuelle du préfixe) « Call by Call »</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'Tab_SF1A masqué'!$C$4:$AB$4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Tab_SF1A!$C$10:$AB$10</c:f>
              <c:numCache>
                <c:formatCode>#,##0</c:formatCode>
                <c:ptCount val="26"/>
                <c:pt idx="0">
                  <c:v>1038907</c:v>
                </c:pt>
                <c:pt idx="1">
                  <c:v>1010993</c:v>
                </c:pt>
                <c:pt idx="2">
                  <c:v>460738</c:v>
                </c:pt>
                <c:pt idx="3">
                  <c:v>438878</c:v>
                </c:pt>
                <c:pt idx="4">
                  <c:v>249625</c:v>
                </c:pt>
                <c:pt idx="5">
                  <c:v>195862</c:v>
                </c:pt>
                <c:pt idx="6">
                  <c:v>206392</c:v>
                </c:pt>
                <c:pt idx="7">
                  <c:v>174112</c:v>
                </c:pt>
                <c:pt idx="8">
                  <c:v>181766</c:v>
                </c:pt>
                <c:pt idx="9">
                  <c:v>148670</c:v>
                </c:pt>
                <c:pt idx="10">
                  <c:v>98306</c:v>
                </c:pt>
                <c:pt idx="11">
                  <c:v>62973</c:v>
                </c:pt>
                <c:pt idx="12">
                  <c:v>73263</c:v>
                </c:pt>
                <c:pt idx="13">
                  <c:v>50168</c:v>
                </c:pt>
                <c:pt idx="14">
                  <c:v>53217</c:v>
                </c:pt>
                <c:pt idx="15">
                  <c:v>28359</c:v>
                </c:pt>
                <c:pt idx="16">
                  <c:v>25389</c:v>
                </c:pt>
                <c:pt idx="17">
                  <c:v>12351</c:v>
                </c:pt>
                <c:pt idx="18">
                  <c:v>4399</c:v>
                </c:pt>
                <c:pt idx="19">
                  <c:v>1180</c:v>
                </c:pt>
                <c:pt idx="20">
                  <c:v>1877</c:v>
                </c:pt>
                <c:pt idx="21">
                  <c:v>3505</c:v>
                </c:pt>
                <c:pt idx="22">
                  <c:v>3150</c:v>
                </c:pt>
                <c:pt idx="23">
                  <c:v>2945</c:v>
                </c:pt>
                <c:pt idx="24">
                  <c:v>0</c:v>
                </c:pt>
                <c:pt idx="25">
                  <c:v>0</c:v>
                </c:pt>
              </c:numCache>
            </c:numRef>
          </c:val>
          <c:extLst>
            <c:ext xmlns:c16="http://schemas.microsoft.com/office/drawing/2014/chart" uri="{C3380CC4-5D6E-409C-BE32-E72D297353CC}">
              <c16:uniqueId val="{00000004-4383-4E7B-8E49-5559762BF7A9}"/>
            </c:ext>
          </c:extLst>
        </c:ser>
        <c:ser>
          <c:idx val="6"/>
          <c:order val="3"/>
          <c:tx>
            <c:strRef>
              <c:f>'Tab_SF1A masqué'!$A$11</c:f>
              <c:strCache>
                <c:ptCount val="1"/>
                <c:pt idx="0">
                  <c:v>Accès indirect (séléction automatique du préfixe)</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numRef>
              <c:f>'Tab_SF1A masqué'!$C$4:$AB$4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'Tab_SF1A masqué'!$C$11:$AB$11</c:f>
              <c:numCache>
                <c:formatCode>#,##0</c:formatCode>
                <c:ptCount val="26"/>
                <c:pt idx="0">
                  <c:v>649624</c:v>
                </c:pt>
                <c:pt idx="1">
                  <c:v>1091919</c:v>
                </c:pt>
                <c:pt idx="2">
                  <c:v>1265801</c:v>
                </c:pt>
                <c:pt idx="3">
                  <c:v>1369252</c:v>
                </c:pt>
                <c:pt idx="4">
                  <c:v>1247631</c:v>
                </c:pt>
                <c:pt idx="5">
                  <c:v>1196146</c:v>
                </c:pt>
                <c:pt idx="6">
                  <c:v>1131565</c:v>
                </c:pt>
                <c:pt idx="7">
                  <c:v>1025124</c:v>
                </c:pt>
                <c:pt idx="8">
                  <c:v>826702</c:v>
                </c:pt>
                <c:pt idx="9">
                  <c:v>754661</c:v>
                </c:pt>
                <c:pt idx="10">
                  <c:v>610641</c:v>
                </c:pt>
                <c:pt idx="11">
                  <c:v>585864</c:v>
                </c:pt>
                <c:pt idx="12">
                  <c:v>353319</c:v>
                </c:pt>
                <c:pt idx="13">
                  <c:v>283461</c:v>
                </c:pt>
                <c:pt idx="14">
                  <c:v>242300</c:v>
                </c:pt>
                <c:pt idx="15">
                  <c:v>225687</c:v>
                </c:pt>
                <c:pt idx="16">
                  <c:v>196040</c:v>
                </c:pt>
                <c:pt idx="17">
                  <c:v>124294</c:v>
                </c:pt>
                <c:pt idx="18">
                  <c:v>88537</c:v>
                </c:pt>
                <c:pt idx="19">
                  <c:v>60145</c:v>
                </c:pt>
                <c:pt idx="20">
                  <c:v>57741</c:v>
                </c:pt>
                <c:pt idx="21">
                  <c:v>52192</c:v>
                </c:pt>
                <c:pt idx="22">
                  <c:v>48261</c:v>
                </c:pt>
                <c:pt idx="23">
                  <c:v>14899</c:v>
                </c:pt>
                <c:pt idx="24">
                  <c:v>0</c:v>
                </c:pt>
                <c:pt idx="25">
                  <c:v>0</c:v>
                </c:pt>
              </c:numCache>
            </c:numRef>
          </c:val>
          <c:extLst>
            <c:ext xmlns:c16="http://schemas.microsoft.com/office/drawing/2014/chart" uri="{C3380CC4-5D6E-409C-BE32-E72D297353CC}">
              <c16:uniqueId val="{00000003-8F75-4B32-BB53-FA45ACC7A458}"/>
            </c:ext>
          </c:extLst>
        </c:ser>
        <c:dLbls>
          <c:showLegendKey val="0"/>
          <c:showVal val="0"/>
          <c:showCatName val="0"/>
          <c:showSerName val="0"/>
          <c:showPercent val="0"/>
          <c:showBubbleSize val="0"/>
        </c:dLbls>
        <c:gapWidth val="150"/>
        <c:overlap val="100"/>
        <c:axId val="300145816"/>
        <c:axId val="300146200"/>
      </c:barChart>
      <c:lineChart>
        <c:grouping val="standard"/>
        <c:varyColors val="0"/>
        <c:ser>
          <c:idx val="7"/>
          <c:order val="4"/>
          <c:tx>
            <c:strRef>
              <c:f>'Tab_SF1A masqué'!$A$12</c:f>
              <c:strCache>
                <c:ptCount val="1"/>
                <c:pt idx="0">
                  <c:v>% de clients venus d'un opérateur concurrent sans changer de numéro d'appel</c:v>
                </c:pt>
              </c:strCache>
            </c:strRef>
          </c:tx>
          <c:spPr>
            <a:ln w="15875" cap="rnd">
              <a:solidFill>
                <a:schemeClr val="accent2">
                  <a:lumMod val="60000"/>
                </a:schemeClr>
              </a:solidFill>
              <a:round/>
            </a:ln>
            <a:effectLst/>
          </c:spPr>
          <c:marker>
            <c:symbol val="none"/>
          </c:marker>
          <c:dLbls>
            <c:dLbl>
              <c:idx val="9"/>
              <c:layout>
                <c:manualLayout>
                  <c:x val="-2.9915883464612436E-2"/>
                  <c:y val="-3.2928993878277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75-4B32-BB53-FA45ACC7A4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'Tab_SF1A masqué'!$C$4:$AB$4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'Tab_SF1A masqué'!$C$12:$AB$12</c:f>
              <c:numCache>
                <c:formatCode>0.0%</c:formatCode>
                <c:ptCount val="26"/>
                <c:pt idx="5">
                  <c:v>1.1063855947299382E-2</c:v>
                </c:pt>
                <c:pt idx="6">
                  <c:v>1.4799877975401681E-2</c:v>
                </c:pt>
                <c:pt idx="7">
                  <c:v>1.4752515881855962E-2</c:v>
                </c:pt>
                <c:pt idx="8">
                  <c:v>1.5367446319644316E-2</c:v>
                </c:pt>
                <c:pt idx="9">
                  <c:v>1.1715839925158626E-2</c:v>
                </c:pt>
                <c:pt idx="10">
                  <c:v>3.4479987977460713E-2</c:v>
                </c:pt>
                <c:pt idx="11">
                  <c:v>3.5654627719060937E-2</c:v>
                </c:pt>
                <c:pt idx="12">
                  <c:v>3.2413700775544667E-2</c:v>
                </c:pt>
                <c:pt idx="13">
                  <c:v>1.8259202388070755E-2</c:v>
                </c:pt>
                <c:pt idx="14">
                  <c:v>1.9229523541905394E-2</c:v>
                </c:pt>
                <c:pt idx="15">
                  <c:v>2.1359600627365895E-2</c:v>
                </c:pt>
                <c:pt idx="16">
                  <c:v>2.004472733364554E-2</c:v>
                </c:pt>
                <c:pt idx="17">
                  <c:v>1.5823367112470638E-2</c:v>
                </c:pt>
                <c:pt idx="18">
                  <c:v>3.2419855094754278E-2</c:v>
                </c:pt>
                <c:pt idx="19">
                  <c:v>2.3807987147271153E-2</c:v>
                </c:pt>
                <c:pt idx="20">
                  <c:v>1.7901977424613139E-2</c:v>
                </c:pt>
                <c:pt idx="21">
                  <c:v>1.2097713846724711E-2</c:v>
                </c:pt>
                <c:pt idx="22">
                  <c:v>2.4512160433553847E-2</c:v>
                </c:pt>
                <c:pt idx="23">
                  <c:v>1.339776235594493E-2</c:v>
                </c:pt>
                <c:pt idx="24">
                  <c:v>1.399493086034468E-2</c:v>
                </c:pt>
                <c:pt idx="25">
                  <c:v>1.9061561136696183E-2</c:v>
                </c:pt>
              </c:numCache>
            </c:numRef>
          </c:val>
          <c:smooth val="0"/>
          <c:extLst>
            <c:ext xmlns:c16="http://schemas.microsoft.com/office/drawing/2014/chart" uri="{C3380CC4-5D6E-409C-BE32-E72D297353CC}">
              <c16:uniqueId val="{00000005-8F75-4B32-BB53-FA45ACC7A458}"/>
            </c:ext>
          </c:extLst>
        </c:ser>
        <c:dLbls>
          <c:showLegendKey val="0"/>
          <c:showVal val="0"/>
          <c:showCatName val="0"/>
          <c:showSerName val="0"/>
          <c:showPercent val="0"/>
          <c:showBubbleSize val="0"/>
        </c:dLbls>
        <c:marker val="1"/>
        <c:smooth val="0"/>
        <c:axId val="299120760"/>
        <c:axId val="299116280"/>
      </c:lineChart>
      <c:catAx>
        <c:axId val="3001458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300146200"/>
        <c:crosses val="autoZero"/>
        <c:auto val="1"/>
        <c:lblAlgn val="ctr"/>
        <c:lblOffset val="30"/>
        <c:noMultiLvlLbl val="0"/>
      </c:catAx>
      <c:valAx>
        <c:axId val="300146200"/>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300145816"/>
        <c:crosses val="autoZero"/>
        <c:crossBetween val="between"/>
      </c:valAx>
      <c:valAx>
        <c:axId val="299116280"/>
        <c:scaling>
          <c:orientation val="minMax"/>
          <c:max val="0.14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299120760"/>
        <c:crosses val="max"/>
        <c:crossBetween val="between"/>
      </c:valAx>
      <c:catAx>
        <c:axId val="299120760"/>
        <c:scaling>
          <c:orientation val="minMax"/>
        </c:scaling>
        <c:delete val="1"/>
        <c:axPos val="t"/>
        <c:numFmt formatCode="General" sourceLinked="1"/>
        <c:majorTickMark val="out"/>
        <c:minorTickMark val="none"/>
        <c:tickLblPos val="nextTo"/>
        <c:crossAx val="299116280"/>
        <c:crosses val="max"/>
        <c:auto val="1"/>
        <c:lblAlgn val="ctr"/>
        <c:lblOffset val="100"/>
        <c:noMultiLvlLbl val="0"/>
      </c:catAx>
      <c:spPr>
        <a:noFill/>
        <a:ln>
          <a:noFill/>
        </a:ln>
        <a:effectLst/>
      </c:spPr>
    </c:plotArea>
    <c:legend>
      <c:legendPos val="b"/>
      <c:legendEntry>
        <c:idx val="1"/>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desc!$E$72</c:f>
          <c:strCache>
            <c:ptCount val="1"/>
            <c:pt idx="0">
              <c:v>Parts de marché en % au 31.12.</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fr-FR"/>
        </a:p>
      </c:txPr>
    </c:title>
    <c:autoTitleDeleted val="0"/>
    <c:plotArea>
      <c:layout/>
      <c:pieChart>
        <c:varyColors val="1"/>
        <c:ser>
          <c:idx val="0"/>
          <c:order val="0"/>
          <c:dPt>
            <c:idx val="0"/>
            <c:bubble3D val="0"/>
            <c:spPr>
              <a:solidFill>
                <a:srgbClr val="F1F61A"/>
              </a:solidFill>
              <a:ln>
                <a:noFill/>
              </a:ln>
              <a:effectLst/>
            </c:spPr>
            <c:extLst>
              <c:ext xmlns:c16="http://schemas.microsoft.com/office/drawing/2014/chart" uri="{C3380CC4-5D6E-409C-BE32-E72D297353CC}">
                <c16:uniqueId val="{00000023-3D65-4A4B-914B-CAB3D901A87C}"/>
              </c:ext>
            </c:extLst>
          </c:dPt>
          <c:dPt>
            <c:idx val="1"/>
            <c:bubble3D val="0"/>
            <c:spPr>
              <a:solidFill>
                <a:srgbClr val="05A8AF"/>
              </a:solidFill>
              <a:ln>
                <a:noFill/>
              </a:ln>
              <a:effectLst/>
            </c:spPr>
            <c:extLst>
              <c:ext xmlns:c16="http://schemas.microsoft.com/office/drawing/2014/chart" uri="{C3380CC4-5D6E-409C-BE32-E72D297353CC}">
                <c16:uniqueId val="{00000024-3D65-4A4B-914B-CAB3D901A87C}"/>
              </c:ext>
            </c:extLst>
          </c:dPt>
          <c:dPt>
            <c:idx val="2"/>
            <c:bubble3D val="0"/>
            <c:spPr>
              <a:solidFill>
                <a:schemeClr val="accent5"/>
              </a:solidFill>
              <a:ln>
                <a:noFill/>
              </a:ln>
              <a:effectLst/>
            </c:spPr>
            <c:extLst>
              <c:ext xmlns:c16="http://schemas.microsoft.com/office/drawing/2014/chart" uri="{C3380CC4-5D6E-409C-BE32-E72D297353CC}">
                <c16:uniqueId val="{00000025-3D65-4A4B-914B-CAB3D901A87C}"/>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7-F91C-469B-AB18-5EC083BF2806}"/>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9-F91C-469B-AB18-5EC083BF2806}"/>
              </c:ext>
            </c:extLst>
          </c:dPt>
          <c:dPt>
            <c:idx val="5"/>
            <c:bubble3D val="0"/>
            <c:spPr>
              <a:solidFill>
                <a:schemeClr val="accent5">
                  <a:lumMod val="60000"/>
                </a:schemeClr>
              </a:solidFill>
              <a:ln>
                <a:noFill/>
              </a:ln>
              <a:effectLst/>
            </c:spPr>
            <c:extLst>
              <c:ext xmlns:c16="http://schemas.microsoft.com/office/drawing/2014/chart" uri="{C3380CC4-5D6E-409C-BE32-E72D297353CC}">
                <c16:uniqueId val="{0000000B-F91C-469B-AB18-5EC083BF2806}"/>
              </c:ext>
            </c:extLst>
          </c:dPt>
          <c:dPt>
            <c:idx val="6"/>
            <c:bubble3D val="0"/>
            <c:spPr>
              <a:solidFill>
                <a:schemeClr val="accent1">
                  <a:lumMod val="80000"/>
                  <a:lumOff val="20000"/>
                </a:schemeClr>
              </a:solidFill>
              <a:ln>
                <a:noFill/>
              </a:ln>
              <a:effectLst/>
            </c:spPr>
            <c:extLst>
              <c:ext xmlns:c16="http://schemas.microsoft.com/office/drawing/2014/chart" uri="{C3380CC4-5D6E-409C-BE32-E72D297353CC}">
                <c16:uniqueId val="{0000000D-F91C-469B-AB18-5EC083BF2806}"/>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ln>
                      <a:noFill/>
                    </a:ln>
                    <a:solidFill>
                      <a:schemeClr val="tx1"/>
                    </a:solidFill>
                    <a:effectLst/>
                    <a:latin typeface="+mn-lt"/>
                    <a:ea typeface="+mn-ea"/>
                    <a:cs typeface="+mn-cs"/>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'Tab_SF1PM masqué'!$A$5:$A$11</c:f>
              <c:strCache>
                <c:ptCount val="7"/>
                <c:pt idx="0">
                  <c:v>Swisscom SA</c:v>
                </c:pt>
                <c:pt idx="1">
                  <c:v>Sunrise Sàrl</c:v>
                </c:pt>
                <c:pt idx="2">
                  <c:v>Salt Mobile SA</c:v>
                </c:pt>
                <c:pt idx="3">
                  <c:v>Quickline SA</c:v>
                </c:pt>
                <c:pt idx="4">
                  <c:v>Netplus SA</c:v>
                </c:pt>
                <c:pt idx="5">
                  <c:v>Primacall SA</c:v>
                </c:pt>
                <c:pt idx="6">
                  <c:v>Autres</c:v>
                </c:pt>
              </c:strCache>
            </c:strRef>
          </c:cat>
          <c:val>
            <c:numRef>
              <c:f>'Tab_SF1PM masqué'!$B$5:$B$11</c:f>
              <c:numCache>
                <c:formatCode>0.0%</c:formatCode>
                <c:ptCount val="7"/>
                <c:pt idx="0">
                  <c:v>0.40479701421671099</c:v>
                </c:pt>
                <c:pt idx="1">
                  <c:v>0.33186015993132101</c:v>
                </c:pt>
                <c:pt idx="2">
                  <c:v>8.8605382795512902E-2</c:v>
                </c:pt>
                <c:pt idx="3">
                  <c:v>3.4371673213906301E-2</c:v>
                </c:pt>
                <c:pt idx="4">
                  <c:v>1.6193161898518001E-2</c:v>
                </c:pt>
                <c:pt idx="5">
                  <c:v>1.4390401985207E-2</c:v>
                </c:pt>
                <c:pt idx="6">
                  <c:v>0.10978220595882371</c:v>
                </c:pt>
              </c:numCache>
            </c:numRef>
          </c:val>
          <c:extLst>
            <c:ext xmlns:c16="http://schemas.microsoft.com/office/drawing/2014/chart" uri="{C3380CC4-5D6E-409C-BE32-E72D297353CC}">
              <c16:uniqueId val="{00000022-3D65-4A4B-914B-CAB3D901A87C}"/>
            </c:ext>
          </c:extLst>
        </c:ser>
        <c:dLbls>
          <c:dLblPos val="bestFit"/>
          <c:showLegendKey val="0"/>
          <c:showVal val="1"/>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'Tab_SF1PM masqué'!$A$5:$A$5</c:f>
          <c:strCache>
            <c:ptCount val="1"/>
            <c:pt idx="0">
              <c:v>Swisscom SA</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fr-FR"/>
        </a:p>
      </c:txPr>
    </c:title>
    <c:autoTitleDeleted val="0"/>
    <c:plotArea>
      <c:layout/>
      <c:pieChart>
        <c:varyColors val="1"/>
        <c:ser>
          <c:idx val="0"/>
          <c:order val="0"/>
          <c:dPt>
            <c:idx val="3"/>
            <c:bubble3D val="0"/>
            <c:spPr>
              <a:blipFill>
                <a:blip xmlns:r="http://schemas.openxmlformats.org/officeDocument/2006/relationships" r:embed="rId2"/>
                <a:stretch>
                  <a:fillRect/>
                </a:stretch>
              </a:blipFill>
              <a:ln w="19050">
                <a:solidFill>
                  <a:schemeClr val="bg1"/>
                </a:solidFill>
              </a:ln>
            </c:spPr>
            <c:extLst>
              <c:ext xmlns:c16="http://schemas.microsoft.com/office/drawing/2014/chart" uri="{C3380CC4-5D6E-409C-BE32-E72D297353CC}">
                <c16:uniqueId val="{00000008-186E-4346-BE29-7F8A66C6ECE1}"/>
              </c:ext>
            </c:extLst>
          </c:dPt>
          <c:dLbls>
            <c:dLbl>
              <c:idx val="3"/>
              <c:spPr>
                <a:noFill/>
                <a:ln>
                  <a:noFill/>
                </a:ln>
                <a:effectLst/>
              </c:spPr>
              <c:txPr>
                <a:bodyPr wrap="square" lIns="38100" tIns="19050" rIns="38100" bIns="19050" anchor="ctr">
                  <a:spAutoFit/>
                </a:bodyPr>
                <a:lstStyle/>
                <a:p>
                  <a:pPr>
                    <a:defRPr sz="900" b="1"/>
                  </a:pPr>
                  <a:endParaRPr lang="fr-FR"/>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86E-4346-BE29-7F8A66C6ECE1}"/>
                </c:ext>
              </c:extLst>
            </c:dLbl>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'Tab_SF1PM masqué'!$A$5:$A$5</c:f>
              <c:strCache>
                <c:ptCount val="1"/>
                <c:pt idx="0">
                  <c:v>Swisscom SA</c:v>
                </c:pt>
              </c:strCache>
            </c:strRef>
          </c:cat>
          <c:val>
            <c:numRef>
              <c:f>'Tab_SF1PM masqué'!#REF!</c:f>
              <c:numCache>
                <c:formatCode>General</c:formatCode>
                <c:ptCount val="1"/>
                <c:pt idx="0">
                  <c:v>1</c:v>
                </c:pt>
              </c:numCache>
            </c:numRef>
          </c:val>
          <c:extLst>
            <c:ext xmlns:c16="http://schemas.microsoft.com/office/drawing/2014/chart" uri="{C3380CC4-5D6E-409C-BE32-E72D297353CC}">
              <c16:uniqueId val="{00000022-3D65-4A4B-914B-CAB3D901A87C}"/>
            </c:ext>
          </c:extLst>
        </c:ser>
        <c:dLbls>
          <c:dLblPos val="bestFit"/>
          <c:showLegendKey val="0"/>
          <c:showVal val="1"/>
          <c:showCatName val="0"/>
          <c:showSerName val="0"/>
          <c:showPercent val="0"/>
          <c:showBubbleSize val="0"/>
          <c:showLeaderLines val="1"/>
        </c:dLbls>
        <c:firstSliceAng val="0"/>
      </c:pieChart>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Graphique1"/>
  <sheetViews>
    <sheetView zoomScale="90" workbookViewId="0"/>
  </sheetViews>
  <sheetProtection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Diagramm1"/>
  <sheetViews>
    <sheetView zoomScale="110" workbookViewId="0" zoomToFit="1"/>
  </sheetViews>
  <sheetProtection content="1" objects="1"/>
  <pageMargins left="0.7" right="0.7" top="0.78740157499999996" bottom="0.78740157499999996" header="0.3" footer="0.3"/>
  <drawing r:id="rId1"/>
</chartsheet>
</file>

<file path=xl/ctrlProps/ctrlProp1.xml><?xml version="1.0" encoding="utf-8"?>
<formControlPr xmlns="http://schemas.microsoft.com/office/spreadsheetml/2009/9/main" objectType="Drop" dropLines="4" dropStyle="combo" dx="16" fmlaLink="desc!$B$1" fmlaRange="desc!$D$1:$D$4"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219075</xdr:colOff>
          <xdr:row>7</xdr:row>
          <xdr:rowOff>66675</xdr:rowOff>
        </xdr:from>
        <xdr:to>
          <xdr:col>5</xdr:col>
          <xdr:colOff>638175</xdr:colOff>
          <xdr:row>8</xdr:row>
          <xdr:rowOff>104775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9292167" cy="6064250"/>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0.02705</cdr:y>
    </cdr:from>
    <cdr:to>
      <cdr:x>0.11988</cdr:x>
      <cdr:y>0.06847</cdr:y>
    </cdr:to>
    <cdr:sp macro="" textlink="desc!$E$71">
      <cdr:nvSpPr>
        <cdr:cNvPr id="2" name="ZoneTexte 1"/>
        <cdr:cNvSpPr txBox="1"/>
      </cdr:nvSpPr>
      <cdr:spPr>
        <a:xfrm xmlns:a="http://schemas.openxmlformats.org/drawingml/2006/main">
          <a:off x="0" y="163783"/>
          <a:ext cx="1112881" cy="2507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8781217-32B1-4ECF-8D5B-887B06731F5C}" type="TxLink">
            <a:rPr lang="en-US" sz="1100" b="0" i="0" u="none" strike="noStrike">
              <a:solidFill>
                <a:srgbClr val="000000"/>
              </a:solidFill>
              <a:latin typeface="Arial"/>
              <a:cs typeface="Arial"/>
            </a:rPr>
            <a:pPr/>
            <a:t>En milliers</a:t>
          </a:fld>
          <a:endParaRPr lang="en-US" sz="14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47625</xdr:colOff>
      <xdr:row>36</xdr:row>
      <xdr:rowOff>0</xdr:rowOff>
    </xdr:to>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J17"/>
  <sheetViews>
    <sheetView showGridLines="0" showRowColHeaders="0" tabSelected="1" zoomScaleNormal="100" workbookViewId="0">
      <selection activeCell="F121" sqref="F121"/>
    </sheetView>
  </sheetViews>
  <sheetFormatPr baseColWidth="10" defaultColWidth="11.5703125" defaultRowHeight="12.75" x14ac:dyDescent="0.2"/>
  <cols>
    <col min="1" max="1" width="4.42578125" style="4" customWidth="1"/>
    <col min="2" max="2" width="8" style="4" customWidth="1"/>
    <col min="3" max="3" width="4.42578125" style="4" customWidth="1"/>
    <col min="4" max="7" width="11.5703125" style="4"/>
    <col min="8" max="8" width="11.5703125" style="4" customWidth="1"/>
    <col min="9" max="16384" width="11.5703125" style="4"/>
  </cols>
  <sheetData>
    <row r="7" spans="2:10" ht="12" customHeight="1" x14ac:dyDescent="0.2">
      <c r="B7" s="16" t="s">
        <v>9</v>
      </c>
    </row>
    <row r="8" spans="2:10" ht="12" customHeight="1" x14ac:dyDescent="0.2">
      <c r="B8" s="16" t="s">
        <v>10</v>
      </c>
    </row>
    <row r="9" spans="2:10" ht="12" customHeight="1" x14ac:dyDescent="0.2">
      <c r="B9" s="16" t="s">
        <v>11</v>
      </c>
    </row>
    <row r="10" spans="2:10" ht="12" customHeight="1" x14ac:dyDescent="0.2">
      <c r="B10" s="17" t="s">
        <v>12</v>
      </c>
    </row>
    <row r="11" spans="2:10" x14ac:dyDescent="0.2">
      <c r="B11" s="18"/>
    </row>
    <row r="12" spans="2:10" ht="18" x14ac:dyDescent="0.2">
      <c r="B12" s="19" t="str">
        <f>IF(desc!$B$1=1,desc!$A$6,IF(desc!$B$1=2,desc!$B$6,IF(desc!$B$1=3,desc!$C$6,desc!$D$6)))</f>
        <v>Services téléphoniques sur réseaux fixes</v>
      </c>
      <c r="C12" s="20"/>
      <c r="D12" s="21"/>
    </row>
    <row r="13" spans="2:10" x14ac:dyDescent="0.2">
      <c r="B13" s="21"/>
      <c r="C13" s="20"/>
      <c r="D13" s="21"/>
    </row>
    <row r="14" spans="2:10" ht="15.75" x14ac:dyDescent="0.2">
      <c r="B14" s="22"/>
      <c r="C14" s="23" t="str">
        <f>IF(desc!$B$1=1,desc!$A$7,IF(desc!$B$1=2,desc!$B$7,IF(desc!$B$1=3,desc!$C$7,desc!$D$7)))</f>
        <v>1. Nombre de clients à la téléphonie fixe</v>
      </c>
      <c r="D14" s="23"/>
    </row>
    <row r="15" spans="2:10" ht="15.6" customHeight="1" x14ac:dyDescent="0.25">
      <c r="B15" s="21"/>
      <c r="C15" s="24"/>
      <c r="D15" s="57" t="str">
        <f>IF(desc!$B$1=1,desc!$A8,IF(desc!$B$1=2,desc!$B8,IF(desc!$B$1=3,desc!$C8,desc!$D8)))</f>
        <v>1.1 Nombre de contrats souscrits selon le type de contrat (SF1A)</v>
      </c>
      <c r="E15" s="56"/>
      <c r="F15" s="56"/>
      <c r="G15" s="56"/>
      <c r="H15" s="56"/>
      <c r="I15" s="56"/>
      <c r="J15" s="56"/>
    </row>
    <row r="16" spans="2:10" ht="15.6" customHeight="1" x14ac:dyDescent="0.25">
      <c r="B16" s="21"/>
      <c r="C16" s="24"/>
      <c r="D16" s="57" t="str">
        <f>IF(desc!$B$1=1,desc!$A9,IF(desc!$B$1=2,desc!$B9,IF(desc!$B$1=3,desc!$C9,desc!$D9)))</f>
        <v>1.2 Nombre de contrats souscrits avec clauses particulières (SF1B)</v>
      </c>
      <c r="E16" s="56"/>
      <c r="F16" s="56"/>
      <c r="G16" s="56"/>
      <c r="H16" s="56"/>
      <c r="I16" s="56"/>
      <c r="J16" s="56"/>
    </row>
    <row r="17" spans="2:10" ht="15.6" customHeight="1" x14ac:dyDescent="0.25">
      <c r="B17" s="21"/>
      <c r="C17" s="24"/>
      <c r="D17" s="57" t="str">
        <f>IF(desc!$B$1=1,desc!$A10,IF(desc!$B$1=2,desc!$B10,IF(desc!$B$1=3,desc!$C10,desc!$D10)))</f>
        <v>1.3 Parts de marché selon le nombre de contrats souscrits (SF1PM)</v>
      </c>
      <c r="E17" s="56"/>
      <c r="F17" s="56"/>
      <c r="G17" s="56"/>
      <c r="H17" s="56"/>
      <c r="I17" s="56"/>
      <c r="J17" s="56"/>
    </row>
  </sheetData>
  <sheetProtection sheet="1" formatCells="0" formatColumns="0" formatRows="0" insertColumns="0" insertRows="0" insertHyperlinks="0" deleteColumns="0" deleteRows="0" sort="0" autoFilter="0" pivotTables="0"/>
  <hyperlinks>
    <hyperlink ref="D15:J15" location="Tab_SF1A!A1" display="Tab_SF1A!A1" xr:uid="{00000000-0004-0000-0000-000000000000}"/>
    <hyperlink ref="D16:J16" location="Tab_SF1B!A1" display="Tab_SF1B!A1" xr:uid="{00000000-0004-0000-0000-000001000000}"/>
    <hyperlink ref="D17:J17" location="tab_SF1PM!A1" display="tab_SF1PM!A1" xr:uid="{00000000-0004-0000-0000-000002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219075</xdr:colOff>
                    <xdr:row>7</xdr:row>
                    <xdr:rowOff>66675</xdr:rowOff>
                  </from>
                  <to>
                    <xdr:col>5</xdr:col>
                    <xdr:colOff>638175</xdr:colOff>
                    <xdr:row>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AL23"/>
  <sheetViews>
    <sheetView showGridLines="0" zoomScaleNormal="100" workbookViewId="0">
      <pane xSplit="1" ySplit="4" topLeftCell="X5" activePane="bottomRight" state="frozen"/>
      <selection pane="topRight" activeCell="B1" sqref="B1"/>
      <selection pane="bottomLeft" activeCell="A7" sqref="A7"/>
      <selection pane="bottomRight" activeCell="A22" sqref="A22"/>
    </sheetView>
  </sheetViews>
  <sheetFormatPr baseColWidth="10" defaultColWidth="11.5703125" defaultRowHeight="12.75" x14ac:dyDescent="0.2"/>
  <cols>
    <col min="1" max="1" width="57" style="4" customWidth="1"/>
    <col min="2" max="17" width="11.5703125" style="4"/>
    <col min="18" max="18" width="12.140625" style="4" bestFit="1" customWidth="1"/>
    <col min="19" max="19" width="11.5703125" style="4" bestFit="1" customWidth="1"/>
    <col min="20" max="28" width="11.85546875" style="4" customWidth="1"/>
    <col min="29" max="16384" width="11.5703125" style="4"/>
  </cols>
  <sheetData>
    <row r="1" spans="1:38" ht="33" customHeight="1" x14ac:dyDescent="0.2">
      <c r="A1" s="10" t="str">
        <f>IF(desc!$B$1=1,desc!$A11,IF(desc!$B$1=2,desc!$B11,IF(desc!$B$1=3,desc!$C11,desc!$D11)))</f>
        <v>Tableau SF1A : Nombre de clients à la téléphonie fixe</v>
      </c>
    </row>
    <row r="2" spans="1:38" ht="26.1" customHeight="1" x14ac:dyDescent="0.2">
      <c r="A2" s="11" t="str">
        <f>IF(desc!$B$1=1,desc!$A12,IF(desc!$B$1=2,desc!$B12,IF(desc!$B$1=3,desc!$C12,desc!$D12)))</f>
        <v>Nombre de contrats souscrits auprès de FST pour l'accès au service de la parole en temps réel au 31.12.</v>
      </c>
      <c r="B2" s="5"/>
      <c r="C2" s="5"/>
      <c r="D2" s="5"/>
      <c r="E2" s="5"/>
      <c r="F2" s="5"/>
      <c r="G2" s="5"/>
      <c r="H2" s="5"/>
      <c r="I2" s="5"/>
      <c r="J2" s="5"/>
      <c r="K2" s="5"/>
      <c r="L2" s="5"/>
      <c r="M2" s="5"/>
      <c r="N2" s="5"/>
      <c r="O2" s="5"/>
      <c r="P2" s="5"/>
      <c r="Q2" s="5"/>
      <c r="R2" s="5"/>
    </row>
    <row r="3" spans="1:38" ht="5.0999999999999996" customHeight="1" x14ac:dyDescent="0.2">
      <c r="A3" s="12"/>
      <c r="B3" s="5"/>
      <c r="C3" s="5"/>
      <c r="D3" s="5"/>
      <c r="E3" s="5"/>
      <c r="F3" s="5"/>
      <c r="G3" s="5"/>
      <c r="H3" s="5"/>
      <c r="I3" s="5"/>
      <c r="J3" s="5"/>
      <c r="K3" s="5"/>
      <c r="L3" s="5"/>
      <c r="M3" s="5"/>
      <c r="N3" s="5"/>
      <c r="O3" s="5"/>
      <c r="P3" s="5"/>
      <c r="Q3" s="5"/>
      <c r="R3" s="5"/>
    </row>
    <row r="4" spans="1:38" x14ac:dyDescent="0.2">
      <c r="A4" s="26" t="str">
        <f>IF(desc!$B$1=1,desc!$A13,IF(desc!$B$1=2,desc!$B13,IF(desc!$B$1=3,desc!$C13,desc!$D13)))</f>
        <v>Type de contrat</v>
      </c>
      <c r="B4" s="6">
        <v>1998</v>
      </c>
      <c r="C4" s="6">
        <v>1999</v>
      </c>
      <c r="D4" s="6">
        <v>2000</v>
      </c>
      <c r="E4" s="6">
        <v>2001</v>
      </c>
      <c r="F4" s="6">
        <v>2002</v>
      </c>
      <c r="G4" s="6">
        <v>2003</v>
      </c>
      <c r="H4" s="6">
        <v>2004</v>
      </c>
      <c r="I4" s="6">
        <v>2005</v>
      </c>
      <c r="J4" s="6">
        <v>2006</v>
      </c>
      <c r="K4" s="6">
        <v>2007</v>
      </c>
      <c r="L4" s="6">
        <v>2008</v>
      </c>
      <c r="M4" s="6">
        <v>2009</v>
      </c>
      <c r="N4" s="6">
        <v>2010</v>
      </c>
      <c r="O4" s="6">
        <v>2011</v>
      </c>
      <c r="P4" s="6">
        <v>2012</v>
      </c>
      <c r="Q4" s="6">
        <v>2013</v>
      </c>
      <c r="R4" s="6">
        <v>2014</v>
      </c>
      <c r="S4" s="6">
        <v>2015</v>
      </c>
      <c r="T4" s="6">
        <v>2016</v>
      </c>
      <c r="U4" s="6">
        <v>2017</v>
      </c>
      <c r="V4" s="6">
        <v>2018</v>
      </c>
      <c r="W4" s="95">
        <v>2019</v>
      </c>
      <c r="X4" s="114">
        <v>2020</v>
      </c>
      <c r="Y4" s="134">
        <v>2021</v>
      </c>
      <c r="Z4" s="123">
        <v>2022</v>
      </c>
      <c r="AA4" s="123">
        <v>2023</v>
      </c>
      <c r="AB4" s="94">
        <v>2024</v>
      </c>
      <c r="AD4" s="141" t="str">
        <f>IF(desc!$B$1=1,desc!$A$27,IF(desc!$B$1=2,desc!$B$27,IF(desc!$B$1=3,desc!$C$27,desc!$D$27)))</f>
        <v>Var. 23-24</v>
      </c>
    </row>
    <row r="5" spans="1:38" ht="13.35" customHeight="1" x14ac:dyDescent="0.2">
      <c r="A5" s="20" t="str">
        <f>IF(desc!$B$1=1,desc!$A14,IF(desc!$B$1=2,desc!$B14,IF(desc!$B$1=3,desc!$C14,desc!$D14)))</f>
        <v>Nombre total de contrats souscrits</v>
      </c>
      <c r="B5" s="50">
        <v>4411989</v>
      </c>
      <c r="C5" s="50">
        <v>5844716</v>
      </c>
      <c r="D5" s="50">
        <v>6214632</v>
      </c>
      <c r="E5" s="50">
        <v>5852717</v>
      </c>
      <c r="F5" s="50">
        <v>5883159</v>
      </c>
      <c r="G5" s="50">
        <v>5530658</v>
      </c>
      <c r="H5" s="50">
        <v>5400468</v>
      </c>
      <c r="I5" s="50">
        <v>5346463</v>
      </c>
      <c r="J5" s="50">
        <v>5197283</v>
      </c>
      <c r="K5" s="50">
        <v>5023346</v>
      </c>
      <c r="L5" s="50">
        <v>4891412</v>
      </c>
      <c r="M5" s="50">
        <v>4704497</v>
      </c>
      <c r="N5" s="50">
        <v>4651514</v>
      </c>
      <c r="O5" s="50">
        <v>4608761</v>
      </c>
      <c r="P5" s="50">
        <v>4537219</v>
      </c>
      <c r="Q5" s="50">
        <v>4384352</v>
      </c>
      <c r="R5" s="50">
        <v>4304703</v>
      </c>
      <c r="S5" s="50">
        <v>4202352</v>
      </c>
      <c r="T5" s="50">
        <v>3902014</v>
      </c>
      <c r="U5" s="50">
        <v>3647487</v>
      </c>
      <c r="V5" s="50">
        <v>3331277</v>
      </c>
      <c r="W5" s="96">
        <v>3171158.06</v>
      </c>
      <c r="X5" s="115">
        <v>3063802.01</v>
      </c>
      <c r="Y5" s="137">
        <v>3005855</v>
      </c>
      <c r="Z5" s="127">
        <v>3004207</v>
      </c>
      <c r="AA5" s="127">
        <v>2874255</v>
      </c>
      <c r="AB5" s="102">
        <v>2809581</v>
      </c>
      <c r="AC5" s="66"/>
      <c r="AD5" s="81">
        <f>(AB5-AA5)/AA5</f>
        <v>-2.2501135076741625E-2</v>
      </c>
    </row>
    <row r="6" spans="1:38" ht="27.6" customHeight="1" x14ac:dyDescent="0.2">
      <c r="A6" s="13" t="str">
        <f>IF(desc!$B$1=1,desc!$A15,IF(desc!$B$1=2,desc!$B15,IF(desc!$B$1=3,desc!$C15,desc!$D15)))</f>
        <v>Dont clients accédant aux services par le biais d'un accès fourni par le FST (RTPC ou RNIS) 1)</v>
      </c>
      <c r="B6" s="51" t="s">
        <v>161</v>
      </c>
      <c r="C6" s="52">
        <v>4156185</v>
      </c>
      <c r="D6" s="52">
        <v>4111720</v>
      </c>
      <c r="E6" s="52">
        <v>4126178</v>
      </c>
      <c r="F6" s="52">
        <v>4075029</v>
      </c>
      <c r="G6" s="52">
        <v>4033402</v>
      </c>
      <c r="H6" s="52">
        <v>3901600</v>
      </c>
      <c r="I6" s="52">
        <v>3800069</v>
      </c>
      <c r="J6" s="52">
        <v>3711273</v>
      </c>
      <c r="K6" s="52">
        <v>3645536</v>
      </c>
      <c r="L6" s="52">
        <v>3557751</v>
      </c>
      <c r="M6" s="52">
        <v>3527676</v>
      </c>
      <c r="N6" s="52">
        <v>3472242</v>
      </c>
      <c r="O6" s="52">
        <v>3506775</v>
      </c>
      <c r="P6" s="52">
        <v>3454244</v>
      </c>
      <c r="Q6" s="52">
        <v>3305372</v>
      </c>
      <c r="R6" s="52">
        <v>2741485</v>
      </c>
      <c r="S6" s="52">
        <v>2244717</v>
      </c>
      <c r="T6" s="52">
        <v>1566947</v>
      </c>
      <c r="U6" s="52">
        <v>521958</v>
      </c>
      <c r="V6" s="52">
        <v>158650</v>
      </c>
      <c r="W6" s="97">
        <v>56160.033300000003</v>
      </c>
      <c r="X6" s="116">
        <v>8890</v>
      </c>
      <c r="Y6" s="138">
        <v>4134</v>
      </c>
      <c r="Z6" s="128">
        <v>729</v>
      </c>
      <c r="AA6" s="128" t="s">
        <v>161</v>
      </c>
      <c r="AB6" s="100" t="s">
        <v>161</v>
      </c>
      <c r="AC6" s="66"/>
      <c r="AD6" s="149" t="s">
        <v>161</v>
      </c>
      <c r="AF6" s="66"/>
      <c r="AG6" s="66"/>
      <c r="AH6" s="66"/>
      <c r="AI6" s="66"/>
      <c r="AJ6" s="66"/>
      <c r="AK6" s="66"/>
      <c r="AL6" s="66"/>
    </row>
    <row r="7" spans="1:38" ht="39.6" customHeight="1" x14ac:dyDescent="0.2">
      <c r="A7" s="29" t="str">
        <f>IF(desc!$B$1=1,desc!$A16,IF(desc!$B$1=2,desc!$B16,IF(desc!$B$1=3,desc!$C16,desc!$D16)))</f>
        <v>Dont clients venus d'un opérateur concurrent sans changer de numéro d'appel durant la période du 01.01. au 31.12. 2)</v>
      </c>
      <c r="B7" s="51" t="s">
        <v>161</v>
      </c>
      <c r="C7" s="51" t="s">
        <v>161</v>
      </c>
      <c r="D7" s="53">
        <v>286</v>
      </c>
      <c r="E7" s="53">
        <v>849</v>
      </c>
      <c r="F7" s="52">
        <v>12916</v>
      </c>
      <c r="G7" s="52">
        <v>30173</v>
      </c>
      <c r="H7" s="52">
        <v>8749</v>
      </c>
      <c r="I7" s="52">
        <v>8092</v>
      </c>
      <c r="J7" s="52">
        <v>13712</v>
      </c>
      <c r="K7" s="52">
        <v>23102</v>
      </c>
      <c r="L7" s="52">
        <v>13234</v>
      </c>
      <c r="M7" s="52">
        <v>118523</v>
      </c>
      <c r="N7" s="52">
        <v>101946</v>
      </c>
      <c r="O7" s="52">
        <v>45025</v>
      </c>
      <c r="P7" s="52">
        <v>20206</v>
      </c>
      <c r="Q7" s="52">
        <v>24864</v>
      </c>
      <c r="R7" s="52">
        <v>24893</v>
      </c>
      <c r="S7" s="52">
        <v>19890</v>
      </c>
      <c r="T7" s="52">
        <v>22867</v>
      </c>
      <c r="U7" s="52">
        <v>18612</v>
      </c>
      <c r="V7" s="52">
        <v>1848</v>
      </c>
      <c r="W7" s="98">
        <v>95</v>
      </c>
      <c r="X7" s="116">
        <v>37</v>
      </c>
      <c r="Y7" s="138">
        <v>9</v>
      </c>
      <c r="Z7" s="128">
        <v>10</v>
      </c>
      <c r="AA7" s="128" t="s">
        <v>161</v>
      </c>
      <c r="AB7" s="100" t="s">
        <v>161</v>
      </c>
      <c r="AC7" s="66"/>
      <c r="AD7" s="149" t="s">
        <v>161</v>
      </c>
    </row>
    <row r="8" spans="1:38" ht="25.5" x14ac:dyDescent="0.2">
      <c r="A8" s="13" t="str">
        <f>IF(desc!$B$1=1,desc!$A17,IF(desc!$B$1=2,desc!$B17,IF(desc!$B$1=3,desc!$C17,desc!$D17)))</f>
        <v>Dont clients accédant aux services par le biais d'un accès VoIP fourni par le FST (DSL, Câble, etc.)</v>
      </c>
      <c r="B8" s="51" t="s">
        <v>161</v>
      </c>
      <c r="C8" s="51" t="s">
        <v>161</v>
      </c>
      <c r="D8" s="51" t="s">
        <v>161</v>
      </c>
      <c r="E8" s="51" t="s">
        <v>161</v>
      </c>
      <c r="F8" s="51" t="s">
        <v>161</v>
      </c>
      <c r="G8" s="51" t="s">
        <v>161</v>
      </c>
      <c r="H8" s="52">
        <v>106860</v>
      </c>
      <c r="I8" s="52">
        <v>208437</v>
      </c>
      <c r="J8" s="52">
        <v>286774</v>
      </c>
      <c r="K8" s="52">
        <v>369342</v>
      </c>
      <c r="L8" s="52">
        <v>430330</v>
      </c>
      <c r="M8" s="52">
        <v>467874</v>
      </c>
      <c r="N8" s="52">
        <v>530435</v>
      </c>
      <c r="O8" s="52">
        <v>675404</v>
      </c>
      <c r="P8" s="52">
        <v>749346</v>
      </c>
      <c r="Q8" s="52">
        <v>783463</v>
      </c>
      <c r="R8" s="52">
        <v>1309172</v>
      </c>
      <c r="S8" s="52">
        <v>1736206</v>
      </c>
      <c r="T8" s="52">
        <v>2198422</v>
      </c>
      <c r="U8" s="52">
        <v>3032593</v>
      </c>
      <c r="V8" s="52">
        <v>3111302</v>
      </c>
      <c r="W8" s="98">
        <v>3055380.0332999998</v>
      </c>
      <c r="X8" s="116">
        <v>2999215.01</v>
      </c>
      <c r="Y8" s="138">
        <v>2950310</v>
      </c>
      <c r="Z8" s="128">
        <v>2985634</v>
      </c>
      <c r="AA8" s="128">
        <v>2874255</v>
      </c>
      <c r="AB8" s="100">
        <v>2809581</v>
      </c>
      <c r="AC8" s="66"/>
      <c r="AD8" s="82">
        <f t="shared" ref="AD8:AD9" si="0">(AB8-AA8)/AA8</f>
        <v>-2.2501135076741625E-2</v>
      </c>
    </row>
    <row r="9" spans="1:38" ht="39" customHeight="1" x14ac:dyDescent="0.2">
      <c r="A9" s="29" t="str">
        <f>IF(desc!$B$1=1,desc!$A18,IF(desc!$B$1=2,desc!$B18,IF(desc!$B$1=3,desc!$C18,desc!$D18)))</f>
        <v>Dont clients venus d'un opérateur concurrent sans changer de numéro d'appel durant la période du 01.01. au 31.12. (2)</v>
      </c>
      <c r="B9" s="51" t="s">
        <v>161</v>
      </c>
      <c r="C9" s="51" t="s">
        <v>161</v>
      </c>
      <c r="D9" s="51" t="s">
        <v>161</v>
      </c>
      <c r="E9" s="51" t="s">
        <v>161</v>
      </c>
      <c r="F9" s="51" t="s">
        <v>161</v>
      </c>
      <c r="G9" s="51" t="s">
        <v>161</v>
      </c>
      <c r="H9" s="52">
        <v>51001</v>
      </c>
      <c r="I9" s="52">
        <v>71035</v>
      </c>
      <c r="J9" s="52">
        <v>62961</v>
      </c>
      <c r="K9" s="52">
        <v>54094</v>
      </c>
      <c r="L9" s="52">
        <v>44073</v>
      </c>
      <c r="M9" s="52">
        <v>43688</v>
      </c>
      <c r="N9" s="52">
        <v>63902</v>
      </c>
      <c r="O9" s="52">
        <v>104362</v>
      </c>
      <c r="P9" s="52">
        <v>62640</v>
      </c>
      <c r="Q9" s="52">
        <v>59445</v>
      </c>
      <c r="R9" s="52">
        <v>66229</v>
      </c>
      <c r="S9" s="52">
        <v>64345</v>
      </c>
      <c r="T9" s="52">
        <v>38876</v>
      </c>
      <c r="U9" s="52">
        <v>99639</v>
      </c>
      <c r="V9" s="52">
        <v>77463</v>
      </c>
      <c r="W9" s="98">
        <v>56675</v>
      </c>
      <c r="X9" s="116">
        <v>37028</v>
      </c>
      <c r="Y9" s="138">
        <v>73671</v>
      </c>
      <c r="Z9" s="128">
        <v>41277</v>
      </c>
      <c r="AA9" s="128">
        <v>40225</v>
      </c>
      <c r="AB9" s="100">
        <v>53555</v>
      </c>
      <c r="AC9" s="66"/>
      <c r="AD9" s="82">
        <f t="shared" si="0"/>
        <v>0.33138595400870108</v>
      </c>
    </row>
    <row r="10" spans="1:38" ht="26.45" customHeight="1" x14ac:dyDescent="0.2">
      <c r="A10" s="13" t="str">
        <f>IF(desc!$B$1=1,desc!$A19,IF(desc!$B$1=2,desc!$B19,IF(desc!$B$1=3,desc!$C19,desc!$D19)))</f>
        <v>Dont clients accédant aux services par le biais d'un accès indirect (sélection manuelle du préfixe) « Call by Call » 3)</v>
      </c>
      <c r="B10" s="51" t="s">
        <v>161</v>
      </c>
      <c r="C10" s="52">
        <v>1038907</v>
      </c>
      <c r="D10" s="52">
        <v>1010993</v>
      </c>
      <c r="E10" s="52">
        <v>460738</v>
      </c>
      <c r="F10" s="52">
        <v>438878</v>
      </c>
      <c r="G10" s="52">
        <v>249625</v>
      </c>
      <c r="H10" s="52">
        <v>195862</v>
      </c>
      <c r="I10" s="52">
        <v>206392</v>
      </c>
      <c r="J10" s="52">
        <v>174112</v>
      </c>
      <c r="K10" s="52">
        <v>181766</v>
      </c>
      <c r="L10" s="52">
        <v>148670</v>
      </c>
      <c r="M10" s="52">
        <v>98306</v>
      </c>
      <c r="N10" s="52">
        <v>62973</v>
      </c>
      <c r="O10" s="52">
        <v>73263</v>
      </c>
      <c r="P10" s="52">
        <v>50168</v>
      </c>
      <c r="Q10" s="52">
        <v>53217</v>
      </c>
      <c r="R10" s="52">
        <v>28359</v>
      </c>
      <c r="S10" s="52">
        <v>25389</v>
      </c>
      <c r="T10" s="52">
        <v>12351</v>
      </c>
      <c r="U10" s="52">
        <v>4399</v>
      </c>
      <c r="V10" s="52">
        <v>1180</v>
      </c>
      <c r="W10" s="98">
        <v>1877</v>
      </c>
      <c r="X10" s="116">
        <v>3505</v>
      </c>
      <c r="Y10" s="138">
        <v>3150</v>
      </c>
      <c r="Z10" s="128">
        <v>2945</v>
      </c>
      <c r="AA10" s="128" t="s">
        <v>161</v>
      </c>
      <c r="AB10" s="100" t="s">
        <v>161</v>
      </c>
      <c r="AC10" s="66"/>
      <c r="AD10" s="149" t="s">
        <v>161</v>
      </c>
    </row>
    <row r="11" spans="1:38" ht="25.5" x14ac:dyDescent="0.2">
      <c r="A11" s="45" t="str">
        <f>IF(desc!$B$1=1,desc!$A20,IF(desc!$B$1=2,desc!$B20,IF(desc!$B$1=3,desc!$C20,desc!$D20)))</f>
        <v>Dont clients accédant aux services par le biais d'un accès indirect (sélection automatique du préfixe) 4)</v>
      </c>
      <c r="B11" s="54" t="s">
        <v>161</v>
      </c>
      <c r="C11" s="55">
        <v>649624</v>
      </c>
      <c r="D11" s="55">
        <v>1091919</v>
      </c>
      <c r="E11" s="55">
        <v>1265801</v>
      </c>
      <c r="F11" s="55">
        <v>1369252</v>
      </c>
      <c r="G11" s="55">
        <v>1247631</v>
      </c>
      <c r="H11" s="55">
        <v>1196146</v>
      </c>
      <c r="I11" s="55">
        <v>1131565</v>
      </c>
      <c r="J11" s="55">
        <v>1025124</v>
      </c>
      <c r="K11" s="55">
        <v>826702</v>
      </c>
      <c r="L11" s="55">
        <v>754661</v>
      </c>
      <c r="M11" s="55">
        <v>610641</v>
      </c>
      <c r="N11" s="55">
        <v>585864</v>
      </c>
      <c r="O11" s="55">
        <v>353319</v>
      </c>
      <c r="P11" s="55">
        <v>283461</v>
      </c>
      <c r="Q11" s="55">
        <v>242300</v>
      </c>
      <c r="R11" s="55">
        <v>225687</v>
      </c>
      <c r="S11" s="55">
        <v>196040</v>
      </c>
      <c r="T11" s="55">
        <v>124294</v>
      </c>
      <c r="U11" s="55">
        <v>88537</v>
      </c>
      <c r="V11" s="55">
        <v>60145</v>
      </c>
      <c r="W11" s="99">
        <v>57741</v>
      </c>
      <c r="X11" s="117">
        <v>52192</v>
      </c>
      <c r="Y11" s="139">
        <v>48261</v>
      </c>
      <c r="Z11" s="129">
        <v>14899</v>
      </c>
      <c r="AA11" s="129" t="s">
        <v>161</v>
      </c>
      <c r="AB11" s="101" t="s">
        <v>161</v>
      </c>
      <c r="AC11" s="66"/>
      <c r="AD11" s="83" t="s">
        <v>161</v>
      </c>
    </row>
    <row r="12" spans="1:38" x14ac:dyDescent="0.2">
      <c r="A12" s="14" t="str">
        <f>IF(desc!$B$1=1,desc!$A21,IF(desc!$B$1=2,desc!$B21,IF(desc!$B$1=3,desc!$C21,desc!$D21)))</f>
        <v>Remarques :</v>
      </c>
      <c r="B12" s="34"/>
      <c r="C12" s="34"/>
      <c r="D12" s="34"/>
      <c r="E12" s="34"/>
      <c r="F12" s="34"/>
      <c r="G12" s="34"/>
      <c r="H12" s="34"/>
      <c r="I12" s="34"/>
      <c r="J12" s="34"/>
      <c r="K12" s="34"/>
      <c r="L12" s="7"/>
      <c r="M12" s="7"/>
      <c r="N12" s="7"/>
      <c r="O12" s="7"/>
      <c r="P12" s="7"/>
      <c r="Q12" s="7"/>
      <c r="R12" s="7"/>
      <c r="S12" s="7"/>
      <c r="T12" s="28"/>
      <c r="U12" s="28"/>
      <c r="V12" s="28"/>
      <c r="W12" s="28"/>
      <c r="X12" s="28"/>
      <c r="Y12" s="28"/>
      <c r="Z12" s="28"/>
      <c r="AA12" s="28"/>
      <c r="AB12" s="28"/>
      <c r="AC12" s="28"/>
      <c r="AD12" s="46"/>
    </row>
    <row r="13" spans="1:38" x14ac:dyDescent="0.2">
      <c r="A13" s="14" t="str">
        <f>IF(desc!$B$1=1,desc!$A22,IF(desc!$B$1=2,desc!$B22,IF(desc!$B$1=3,desc!$C22,desc!$D22)))</f>
        <v>1) Définition avant 2003 : Abonnements/Dont ceux avec un numéro d'appel.</v>
      </c>
      <c r="R13" s="76"/>
      <c r="S13" s="76"/>
      <c r="T13" s="76"/>
      <c r="U13" s="76"/>
      <c r="V13" s="76"/>
      <c r="W13" s="76"/>
      <c r="X13" s="76"/>
      <c r="Y13" s="76"/>
      <c r="Z13" s="76"/>
      <c r="AA13" s="76"/>
      <c r="AB13" s="76"/>
      <c r="AC13" s="76"/>
      <c r="AD13" s="76"/>
    </row>
    <row r="14" spans="1:38" ht="21" customHeight="1" x14ac:dyDescent="0.2">
      <c r="A14" s="14" t="str">
        <f>IF(desc!$B$1=1,desc!$A23,IF(desc!$B$1=2,desc!$B23,IF(desc!$B$1=3,desc!$C23,desc!$D23)))</f>
        <v>2) Définition avant 2003 : Abonnements/Dont ceux ayant changé d'opérateur durant la période du 01.01. au 31.12. sans changer de numéro d'appel.</v>
      </c>
      <c r="N14" s="75"/>
      <c r="O14" s="75"/>
      <c r="P14" s="75"/>
      <c r="Q14" s="75"/>
      <c r="R14" s="66"/>
      <c r="S14" s="66"/>
      <c r="T14" s="66"/>
      <c r="U14" s="66"/>
      <c r="V14" s="66"/>
      <c r="W14" s="66"/>
      <c r="X14" s="66"/>
      <c r="Y14" s="66"/>
      <c r="Z14" s="66"/>
      <c r="AA14" s="66"/>
      <c r="AB14" s="66"/>
    </row>
    <row r="15" spans="1:38" ht="21" customHeight="1" x14ac:dyDescent="0.2">
      <c r="A15" s="14" t="str">
        <f>IF(desc!$B$1=1,desc!$A24,IF(desc!$B$1=2,desc!$B24,IF(desc!$B$1=3,desc!$C24,desc!$D24)))</f>
        <v>3) Définition avant 2003 : Abonnements/Dont ceux avec sélection manuelle de l'opérateur ou « Call by Call » (CSC).</v>
      </c>
      <c r="L15" s="66"/>
      <c r="M15" s="66"/>
      <c r="N15" s="66"/>
      <c r="O15" s="66"/>
      <c r="P15" s="66"/>
      <c r="Q15" s="84"/>
      <c r="R15" s="85"/>
      <c r="S15" s="84"/>
      <c r="T15" s="84"/>
      <c r="U15" s="84"/>
      <c r="V15" s="84"/>
      <c r="W15" s="84"/>
      <c r="X15" s="84"/>
      <c r="Y15" s="84"/>
      <c r="Z15" s="84"/>
      <c r="AA15" s="84"/>
      <c r="AB15" s="84"/>
    </row>
    <row r="16" spans="1:38" ht="21" customHeight="1" x14ac:dyDescent="0.2">
      <c r="A16" s="14" t="str">
        <f>IF(desc!$B$1=1,desc!$A25,IF(desc!$B$1=2,desc!$B25,IF(desc!$B$1=3,desc!$C25,desc!$D25)))</f>
        <v>4) Définition avant 2003 : Abonnements/Dont ceux avec sélection automatique de l'opérateur.</v>
      </c>
      <c r="K16" s="58"/>
      <c r="L16" s="58"/>
      <c r="M16" s="58"/>
      <c r="N16" s="58"/>
      <c r="O16" s="58"/>
      <c r="P16" s="58"/>
      <c r="Q16" s="58"/>
      <c r="R16" s="58"/>
      <c r="X16" s="84"/>
      <c r="Y16" s="84"/>
      <c r="Z16" s="84"/>
      <c r="AA16" s="84"/>
    </row>
    <row r="17" spans="1:27" x14ac:dyDescent="0.2">
      <c r="A17" s="14" t="str">
        <f>IF(desc!$B$1=1,desc!$A26,IF(desc!$B$1=2,desc!$B26,IF(desc!$B$1=3,desc!$C26,desc!$D26)))</f>
        <v>... Chiffre inconnu (non relevé).</v>
      </c>
      <c r="R17" s="58"/>
      <c r="X17" s="84"/>
      <c r="Y17" s="84"/>
      <c r="Z17" s="84"/>
      <c r="AA17" s="84"/>
    </row>
    <row r="18" spans="1:27" x14ac:dyDescent="0.2">
      <c r="A18" s="14" t="str">
        <f>IF(desc!$B$1=1,desc!$A$73,IF(desc!$B$1=2,desc!$B$73,IF(desc!$B$1=3,desc!$C$73,desc!$D$73)))</f>
        <v>Source: OFCOM - Statistique sur les télécommunications</v>
      </c>
      <c r="R18" s="58"/>
      <c r="X18" s="84"/>
      <c r="Y18" s="84"/>
      <c r="Z18" s="84"/>
      <c r="AA18" s="84"/>
    </row>
    <row r="19" spans="1:27" x14ac:dyDescent="0.2">
      <c r="A19" s="14" t="str">
        <f>IF(desc!$B$1=1,desc!$A$74,IF(desc!$B$1=2,desc!$B$74,IF(desc!$B$1=3,desc!$C$74,desc!$D$74)))</f>
        <v>© OFCOM 2025</v>
      </c>
      <c r="R19" s="58"/>
      <c r="X19" s="84"/>
      <c r="Y19" s="84"/>
      <c r="Z19" s="84"/>
      <c r="AA19" s="84"/>
    </row>
    <row r="20" spans="1:27" x14ac:dyDescent="0.2">
      <c r="A20" s="14"/>
      <c r="R20" s="58"/>
      <c r="X20" s="84"/>
      <c r="Y20" s="84"/>
      <c r="Z20" s="84"/>
      <c r="AA20" s="84"/>
    </row>
    <row r="21" spans="1:27" ht="22.5" x14ac:dyDescent="0.2">
      <c r="A21" s="14" t="str">
        <f>IF(desc!$B$1=1,desc!$A$75,IF(desc!$B$1=2,desc!$B$75,IF(desc!$B$1=3,desc!$C$75,desc!$D$75)))</f>
        <v>Renseignements: Office fédéral de la communication, Section Économie et statistiques, Telecomstatistics@bakom.admin.ch, 058 460 55 88</v>
      </c>
    </row>
    <row r="22" spans="1:27" ht="13.5" x14ac:dyDescent="0.25">
      <c r="A22" s="14"/>
      <c r="E22" s="8"/>
    </row>
    <row r="23" spans="1:27" x14ac:dyDescent="0.2">
      <c r="A23" s="14"/>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AB22"/>
  <sheetViews>
    <sheetView showGridLines="0" workbookViewId="0">
      <pane xSplit="1" ySplit="4" topLeftCell="M5" activePane="bottomRight" state="frozen"/>
      <selection pane="topRight" activeCell="B1" sqref="B1"/>
      <selection pane="bottomLeft" activeCell="A7" sqref="A7"/>
      <selection pane="bottomRight" activeCell="A23" sqref="A23"/>
    </sheetView>
  </sheetViews>
  <sheetFormatPr baseColWidth="10" defaultColWidth="11.5703125" defaultRowHeight="12.75" x14ac:dyDescent="0.2"/>
  <cols>
    <col min="1" max="1" width="54.5703125" style="4" customWidth="1"/>
    <col min="2" max="16384" width="11.5703125" style="4"/>
  </cols>
  <sheetData>
    <row r="1" spans="1:28" ht="33" customHeight="1" x14ac:dyDescent="0.2">
      <c r="A1" s="10" t="str">
        <f>IF(desc!$B$1=1,desc!$A11,IF(desc!$B$1=2,desc!$B11,IF(desc!$B$1=3,desc!$C11,desc!$D11)))</f>
        <v>Tableau SF1A : Nombre de clients à la téléphonie fixe</v>
      </c>
    </row>
    <row r="2" spans="1:28" ht="26.1" customHeight="1" x14ac:dyDescent="0.2">
      <c r="A2" s="11" t="str">
        <f>IF(desc!$B$1=1,desc!$A12,IF(desc!$B$1=2,desc!$B12,IF(desc!$B$1=3,desc!$C12,desc!$D12)))</f>
        <v>Nombre de contrats souscrits auprès de FST pour l'accès au service de la parole en temps réel au 31.12.</v>
      </c>
      <c r="B2" s="5"/>
      <c r="C2" s="5"/>
      <c r="D2" s="5"/>
      <c r="E2" s="5"/>
      <c r="F2" s="5"/>
      <c r="G2" s="5"/>
      <c r="H2" s="5"/>
      <c r="I2" s="5"/>
      <c r="J2" s="5"/>
      <c r="K2" s="5"/>
      <c r="L2" s="5"/>
      <c r="M2" s="5"/>
      <c r="N2" s="5"/>
      <c r="O2" s="5"/>
      <c r="P2" s="5"/>
      <c r="Q2" s="5"/>
      <c r="R2" s="5"/>
    </row>
    <row r="3" spans="1:28" ht="5.0999999999999996" customHeight="1" x14ac:dyDescent="0.2">
      <c r="A3" s="12"/>
      <c r="B3" s="5"/>
      <c r="C3" s="5"/>
      <c r="D3" s="5"/>
      <c r="E3" s="5"/>
      <c r="F3" s="5"/>
      <c r="G3" s="5"/>
      <c r="H3" s="5"/>
      <c r="I3" s="5"/>
      <c r="J3" s="5"/>
      <c r="K3" s="5"/>
      <c r="L3" s="5"/>
      <c r="M3" s="5"/>
      <c r="N3" s="5"/>
      <c r="O3" s="5"/>
      <c r="P3" s="5"/>
      <c r="Q3" s="5"/>
      <c r="R3" s="5"/>
    </row>
    <row r="4" spans="1:28" x14ac:dyDescent="0.2">
      <c r="A4" s="26" t="str">
        <f>IF(desc!$B$1=1,desc!$A13,IF(desc!$B$1=2,desc!$B13,IF(desc!$B$1=3,desc!$C13,desc!$D13)))</f>
        <v>Type de contrat</v>
      </c>
      <c r="B4" s="6">
        <v>1998</v>
      </c>
      <c r="C4" s="6">
        <v>1999</v>
      </c>
      <c r="D4" s="6">
        <v>2000</v>
      </c>
      <c r="E4" s="6">
        <v>2001</v>
      </c>
      <c r="F4" s="6">
        <v>2002</v>
      </c>
      <c r="G4" s="6">
        <v>2003</v>
      </c>
      <c r="H4" s="6">
        <v>2004</v>
      </c>
      <c r="I4" s="6">
        <v>2005</v>
      </c>
      <c r="J4" s="6">
        <v>2006</v>
      </c>
      <c r="K4" s="6">
        <v>2007</v>
      </c>
      <c r="L4" s="6">
        <v>2008</v>
      </c>
      <c r="M4" s="6">
        <v>2009</v>
      </c>
      <c r="N4" s="6">
        <v>2010</v>
      </c>
      <c r="O4" s="6">
        <v>2011</v>
      </c>
      <c r="P4" s="6">
        <v>2012</v>
      </c>
      <c r="Q4" s="6">
        <v>2013</v>
      </c>
      <c r="R4" s="6">
        <v>2014</v>
      </c>
      <c r="S4" s="6">
        <f>Tab_SF1A!S4</f>
        <v>2015</v>
      </c>
      <c r="T4" s="6">
        <f>Tab_SF1A!T4</f>
        <v>2016</v>
      </c>
      <c r="U4" s="6">
        <f>Tab_SF1A!U4</f>
        <v>2017</v>
      </c>
      <c r="V4" s="79">
        <v>2018</v>
      </c>
      <c r="W4" s="70">
        <v>2019</v>
      </c>
      <c r="X4" s="94">
        <v>2020</v>
      </c>
      <c r="Y4" s="94">
        <v>2021</v>
      </c>
      <c r="Z4" s="94">
        <v>2022</v>
      </c>
      <c r="AA4" s="94">
        <v>2023</v>
      </c>
      <c r="AB4" s="94">
        <v>2024</v>
      </c>
    </row>
    <row r="5" spans="1:28" ht="13.35" customHeight="1" x14ac:dyDescent="0.2">
      <c r="A5" s="20" t="str">
        <f>IF(desc!$B$1=1,desc!$A14,IF(desc!$B$1=2,desc!$B14,IF(desc!$B$1=3,desc!$C14,desc!$D14)))</f>
        <v>Nombre total de contrats souscrits</v>
      </c>
      <c r="B5" s="50">
        <v>4411989</v>
      </c>
      <c r="C5" s="50">
        <v>5844716</v>
      </c>
      <c r="D5" s="50">
        <v>6214632</v>
      </c>
      <c r="E5" s="50">
        <v>5852717</v>
      </c>
      <c r="F5" s="50">
        <v>5883159</v>
      </c>
      <c r="G5" s="50">
        <v>5530658</v>
      </c>
      <c r="H5" s="50">
        <v>5400468</v>
      </c>
      <c r="I5" s="50">
        <v>5346463</v>
      </c>
      <c r="J5" s="50">
        <v>5197283</v>
      </c>
      <c r="K5" s="50">
        <v>5023346</v>
      </c>
      <c r="L5" s="50">
        <v>4891412</v>
      </c>
      <c r="M5" s="50">
        <v>4704497</v>
      </c>
      <c r="N5" s="50">
        <v>4651514</v>
      </c>
      <c r="O5" s="50">
        <v>4608761</v>
      </c>
      <c r="P5" s="50">
        <v>4537219</v>
      </c>
      <c r="Q5" s="50">
        <v>4384352</v>
      </c>
      <c r="R5" s="50">
        <v>4266091</v>
      </c>
      <c r="S5" s="50">
        <f>Tab_SF1A!S5</f>
        <v>4202352</v>
      </c>
      <c r="T5" s="50">
        <f>Tab_SF1A!T5</f>
        <v>3902014</v>
      </c>
      <c r="U5" s="50">
        <f>Tab_SF1A!U5</f>
        <v>3647487</v>
      </c>
      <c r="V5" s="71">
        <f>Tab_SF1A!V5</f>
        <v>3331277</v>
      </c>
      <c r="W5" s="92">
        <v>3171158.06</v>
      </c>
      <c r="X5" s="102">
        <v>3063802.01</v>
      </c>
      <c r="Y5" s="102">
        <v>3005855</v>
      </c>
      <c r="Z5" s="102">
        <v>3081634</v>
      </c>
      <c r="AA5" s="102">
        <v>2874255</v>
      </c>
      <c r="AB5" s="102">
        <v>2809581</v>
      </c>
    </row>
    <row r="6" spans="1:28" ht="13.35" customHeight="1" x14ac:dyDescent="0.2">
      <c r="A6" s="13" t="str">
        <f>IF(desc!$B$1=1,desc!$A63,IF(desc!$B$1=2,desc!$B63,IF(desc!$B$1=3,desc!$C63,desc!$D63)))</f>
        <v>Accès fourni par le FST (RTPC ou RNIS)</v>
      </c>
      <c r="B6" s="51" t="s">
        <v>34</v>
      </c>
      <c r="C6" s="52">
        <v>4156185</v>
      </c>
      <c r="D6" s="52">
        <v>4111720</v>
      </c>
      <c r="E6" s="52">
        <v>4126178</v>
      </c>
      <c r="F6" s="52">
        <v>4075029</v>
      </c>
      <c r="G6" s="52">
        <v>4033402</v>
      </c>
      <c r="H6" s="52">
        <v>3901600</v>
      </c>
      <c r="I6" s="52">
        <v>3800069</v>
      </c>
      <c r="J6" s="52">
        <v>3711273</v>
      </c>
      <c r="K6" s="52">
        <v>3645536</v>
      </c>
      <c r="L6" s="52">
        <v>3557751</v>
      </c>
      <c r="M6" s="52">
        <v>3527676</v>
      </c>
      <c r="N6" s="52">
        <v>3472242</v>
      </c>
      <c r="O6" s="52">
        <v>3506775</v>
      </c>
      <c r="P6" s="52">
        <v>3454244</v>
      </c>
      <c r="Q6" s="52">
        <v>3305372</v>
      </c>
      <c r="R6" s="52">
        <v>3098709</v>
      </c>
      <c r="S6" s="67">
        <f>Tab_SF1A!S6</f>
        <v>2244717</v>
      </c>
      <c r="T6" s="67">
        <f>Tab_SF1A!T6</f>
        <v>1566947</v>
      </c>
      <c r="U6" s="67">
        <f>Tab_SF1A!U6</f>
        <v>521958</v>
      </c>
      <c r="V6" s="72">
        <f>Tab_SF1A!V6</f>
        <v>158650</v>
      </c>
      <c r="W6" s="88">
        <v>56160.033300000003</v>
      </c>
      <c r="X6" s="100">
        <v>8890</v>
      </c>
      <c r="Y6" s="100">
        <v>4134</v>
      </c>
      <c r="Z6" s="100">
        <v>729</v>
      </c>
      <c r="AA6" s="100" t="s">
        <v>161</v>
      </c>
      <c r="AB6" s="100" t="s">
        <v>161</v>
      </c>
    </row>
    <row r="7" spans="1:28" ht="39.6" customHeight="1" x14ac:dyDescent="0.2">
      <c r="A7" s="29" t="str">
        <f>IF(desc!$B$1=1,desc!$A16,IF(desc!$B$1=2,desc!$B16,IF(desc!$B$1=3,desc!$C16,desc!$D16)))</f>
        <v>Dont clients venus d'un opérateur concurrent sans changer de numéro d'appel durant la période du 01.01. au 31.12. 2)</v>
      </c>
      <c r="B7" s="51" t="s">
        <v>34</v>
      </c>
      <c r="C7" s="51" t="s">
        <v>35</v>
      </c>
      <c r="D7" s="53">
        <v>286</v>
      </c>
      <c r="E7" s="53">
        <v>849</v>
      </c>
      <c r="F7" s="52">
        <v>12916</v>
      </c>
      <c r="G7" s="52">
        <v>30173</v>
      </c>
      <c r="H7" s="52">
        <v>8749</v>
      </c>
      <c r="I7" s="52">
        <v>8092</v>
      </c>
      <c r="J7" s="52">
        <v>13712</v>
      </c>
      <c r="K7" s="52">
        <v>23102</v>
      </c>
      <c r="L7" s="52">
        <v>13234</v>
      </c>
      <c r="M7" s="52">
        <v>118523</v>
      </c>
      <c r="N7" s="52">
        <v>101946</v>
      </c>
      <c r="O7" s="52">
        <v>45025</v>
      </c>
      <c r="P7" s="52">
        <v>20206</v>
      </c>
      <c r="Q7" s="52">
        <v>24864</v>
      </c>
      <c r="R7" s="52">
        <v>24893</v>
      </c>
      <c r="S7" s="52">
        <f>Tab_SF1A!S7</f>
        <v>19890</v>
      </c>
      <c r="T7" s="52">
        <f>Tab_SF1A!T7</f>
        <v>22867</v>
      </c>
      <c r="U7" s="52">
        <f>Tab_SF1A!U7</f>
        <v>18612</v>
      </c>
      <c r="V7" s="72">
        <f>Tab_SF1A!V7</f>
        <v>1848</v>
      </c>
      <c r="W7" s="87">
        <v>95</v>
      </c>
      <c r="X7" s="100">
        <v>37</v>
      </c>
      <c r="Y7" s="100">
        <v>9</v>
      </c>
      <c r="Z7" s="100">
        <v>10</v>
      </c>
      <c r="AA7" s="100" t="s">
        <v>161</v>
      </c>
      <c r="AB7" s="100" t="s">
        <v>161</v>
      </c>
    </row>
    <row r="8" spans="1:28" ht="13.35" customHeight="1" x14ac:dyDescent="0.2">
      <c r="A8" s="13" t="str">
        <f>IF(desc!$B$1=1,desc!$A64,IF(desc!$B$1=2,desc!$B64,IF(desc!$B$1=3,desc!$C64,desc!$D64)))</f>
        <v>Accès VoIP fourni par le FST (DSL, Câble, etc.)</v>
      </c>
      <c r="B8" s="51" t="s">
        <v>36</v>
      </c>
      <c r="C8" s="51" t="s">
        <v>36</v>
      </c>
      <c r="D8" s="51" t="s">
        <v>36</v>
      </c>
      <c r="E8" s="51" t="s">
        <v>36</v>
      </c>
      <c r="F8" s="51" t="s">
        <v>36</v>
      </c>
      <c r="G8" s="51" t="s">
        <v>36</v>
      </c>
      <c r="H8" s="52">
        <v>106860</v>
      </c>
      <c r="I8" s="52">
        <v>208437</v>
      </c>
      <c r="J8" s="52">
        <v>286774</v>
      </c>
      <c r="K8" s="52">
        <v>369342</v>
      </c>
      <c r="L8" s="52">
        <v>430330</v>
      </c>
      <c r="M8" s="52">
        <v>467874</v>
      </c>
      <c r="N8" s="52">
        <v>530435</v>
      </c>
      <c r="O8" s="52">
        <v>675404</v>
      </c>
      <c r="P8" s="52">
        <v>749346</v>
      </c>
      <c r="Q8" s="52">
        <v>783463</v>
      </c>
      <c r="R8" s="52">
        <v>913336</v>
      </c>
      <c r="S8" s="67">
        <f>Tab_SF1A!S8</f>
        <v>1736206</v>
      </c>
      <c r="T8" s="67">
        <f>Tab_SF1A!T8</f>
        <v>2198422</v>
      </c>
      <c r="U8" s="67">
        <f>Tab_SF1A!U8</f>
        <v>3032593</v>
      </c>
      <c r="V8" s="72">
        <f>Tab_SF1A!V8</f>
        <v>3111302</v>
      </c>
      <c r="W8" s="87">
        <v>3055380.0332999998</v>
      </c>
      <c r="X8" s="100">
        <v>2999215.01</v>
      </c>
      <c r="Y8" s="100">
        <v>2950310</v>
      </c>
      <c r="Z8" s="100">
        <v>3063061</v>
      </c>
      <c r="AA8" s="100">
        <v>2874255</v>
      </c>
      <c r="AB8" s="100">
        <v>2809581</v>
      </c>
    </row>
    <row r="9" spans="1:28" ht="39" customHeight="1" x14ac:dyDescent="0.2">
      <c r="A9" s="29" t="str">
        <f>IF(desc!$B$1=1,desc!$A18,IF(desc!$B$1=2,desc!$B18,IF(desc!$B$1=3,desc!$C18,desc!$D18)))</f>
        <v>Dont clients venus d'un opérateur concurrent sans changer de numéro d'appel durant la période du 01.01. au 31.12. (2)</v>
      </c>
      <c r="B9" s="51" t="s">
        <v>36</v>
      </c>
      <c r="C9" s="51" t="s">
        <v>36</v>
      </c>
      <c r="D9" s="51" t="s">
        <v>36</v>
      </c>
      <c r="E9" s="51" t="s">
        <v>36</v>
      </c>
      <c r="F9" s="51" t="s">
        <v>36</v>
      </c>
      <c r="G9" s="51" t="s">
        <v>36</v>
      </c>
      <c r="H9" s="52">
        <v>51001</v>
      </c>
      <c r="I9" s="52">
        <v>71035</v>
      </c>
      <c r="J9" s="52">
        <v>62961</v>
      </c>
      <c r="K9" s="52">
        <v>54094</v>
      </c>
      <c r="L9" s="52">
        <v>44073</v>
      </c>
      <c r="M9" s="52">
        <v>43688</v>
      </c>
      <c r="N9" s="52">
        <v>63902</v>
      </c>
      <c r="O9" s="52">
        <v>104362</v>
      </c>
      <c r="P9" s="52">
        <v>62640</v>
      </c>
      <c r="Q9" s="52">
        <v>59445</v>
      </c>
      <c r="R9" s="52">
        <v>66229</v>
      </c>
      <c r="S9" s="68">
        <f>Tab_SF1A!S9</f>
        <v>64345</v>
      </c>
      <c r="T9" s="68">
        <f>Tab_SF1A!T9</f>
        <v>38876</v>
      </c>
      <c r="U9" s="68">
        <f>Tab_SF1A!U9</f>
        <v>99639</v>
      </c>
      <c r="V9" s="72">
        <f>Tab_SF1A!V9</f>
        <v>77463</v>
      </c>
      <c r="W9" s="87">
        <v>56675</v>
      </c>
      <c r="X9" s="100">
        <v>37028</v>
      </c>
      <c r="Y9" s="100">
        <v>73671</v>
      </c>
      <c r="Z9" s="100">
        <v>41277</v>
      </c>
      <c r="AA9" s="100">
        <v>40225</v>
      </c>
      <c r="AB9" s="100">
        <v>53555</v>
      </c>
    </row>
    <row r="10" spans="1:28" ht="13.35" customHeight="1" x14ac:dyDescent="0.2">
      <c r="A10" s="13" t="str">
        <f>IF(desc!$B$1=1,desc!$A65,IF(desc!$B$1=2,desc!$B65,IF(desc!$B$1=3,desc!$C65,desc!$D65)))</f>
        <v>Accès indirect (sélection manuelle du préfixe) « Call by Call »</v>
      </c>
      <c r="B10" s="51" t="s">
        <v>34</v>
      </c>
      <c r="C10" s="52">
        <v>1038907</v>
      </c>
      <c r="D10" s="52">
        <v>1010993</v>
      </c>
      <c r="E10" s="52">
        <v>460738</v>
      </c>
      <c r="F10" s="52">
        <v>438878</v>
      </c>
      <c r="G10" s="52">
        <v>249625</v>
      </c>
      <c r="H10" s="52">
        <v>195862</v>
      </c>
      <c r="I10" s="52">
        <v>206392</v>
      </c>
      <c r="J10" s="52">
        <v>174112</v>
      </c>
      <c r="K10" s="52">
        <v>181766</v>
      </c>
      <c r="L10" s="52">
        <v>148670</v>
      </c>
      <c r="M10" s="52">
        <v>98306</v>
      </c>
      <c r="N10" s="52">
        <v>62973</v>
      </c>
      <c r="O10" s="52">
        <v>73263</v>
      </c>
      <c r="P10" s="52">
        <v>50168</v>
      </c>
      <c r="Q10" s="52">
        <v>53217</v>
      </c>
      <c r="R10" s="52">
        <v>28359</v>
      </c>
      <c r="S10" s="67">
        <f>Tab_SF1A!S10</f>
        <v>25389</v>
      </c>
      <c r="T10" s="67">
        <f>Tab_SF1A!T10</f>
        <v>12351</v>
      </c>
      <c r="U10" s="67">
        <f>Tab_SF1A!U10</f>
        <v>4399</v>
      </c>
      <c r="V10" s="72">
        <f>Tab_SF1A!V10</f>
        <v>1180</v>
      </c>
      <c r="W10" s="87">
        <v>1877</v>
      </c>
      <c r="X10" s="100">
        <v>3505</v>
      </c>
      <c r="Y10" s="100">
        <v>3150</v>
      </c>
      <c r="Z10" s="100">
        <v>2945</v>
      </c>
      <c r="AA10" s="100" t="s">
        <v>161</v>
      </c>
      <c r="AB10" s="100" t="s">
        <v>161</v>
      </c>
    </row>
    <row r="11" spans="1:28" x14ac:dyDescent="0.2">
      <c r="A11" s="13" t="str">
        <f>IF(desc!$B$1=1,desc!$A66,IF(desc!$B$1=2,desc!$B66,IF(desc!$B$1=3,desc!$C66,desc!$D66)))</f>
        <v>Accès indirect (séléction automatique du préfixe)</v>
      </c>
      <c r="B11" s="51" t="s">
        <v>34</v>
      </c>
      <c r="C11" s="52">
        <v>649624</v>
      </c>
      <c r="D11" s="52">
        <v>1091919</v>
      </c>
      <c r="E11" s="52">
        <v>1265801</v>
      </c>
      <c r="F11" s="52">
        <v>1369252</v>
      </c>
      <c r="G11" s="52">
        <v>1247631</v>
      </c>
      <c r="H11" s="52">
        <v>1196146</v>
      </c>
      <c r="I11" s="52">
        <v>1131565</v>
      </c>
      <c r="J11" s="52">
        <v>1025124</v>
      </c>
      <c r="K11" s="52">
        <v>826702</v>
      </c>
      <c r="L11" s="52">
        <v>754661</v>
      </c>
      <c r="M11" s="52">
        <v>610641</v>
      </c>
      <c r="N11" s="52">
        <v>585864</v>
      </c>
      <c r="O11" s="52">
        <v>353319</v>
      </c>
      <c r="P11" s="52">
        <v>283461</v>
      </c>
      <c r="Q11" s="52">
        <v>242300</v>
      </c>
      <c r="R11" s="52">
        <v>225687</v>
      </c>
      <c r="S11" s="67">
        <f>Tab_SF1A!S11</f>
        <v>196040</v>
      </c>
      <c r="T11" s="67">
        <f>Tab_SF1A!T11</f>
        <v>124294</v>
      </c>
      <c r="U11" s="67">
        <f>Tab_SF1A!U11</f>
        <v>88537</v>
      </c>
      <c r="V11" s="78">
        <f>Tab_SF1A!V11</f>
        <v>60145</v>
      </c>
      <c r="W11" s="86">
        <v>57741</v>
      </c>
      <c r="X11" s="101">
        <v>52192</v>
      </c>
      <c r="Y11" s="101">
        <v>48261</v>
      </c>
      <c r="Z11" s="101">
        <v>14899</v>
      </c>
      <c r="AA11" s="101" t="s">
        <v>161</v>
      </c>
      <c r="AB11" s="101" t="s">
        <v>161</v>
      </c>
    </row>
    <row r="12" spans="1:28" ht="25.5" x14ac:dyDescent="0.2">
      <c r="A12" s="63" t="str">
        <f>IF(desc!$B$1=1,desc!A67,IF(desc!$B$1=2,desc!$B67,IF(desc!$B$1=3,desc!C67,desc!D67)))</f>
        <v>% de clients venus d'un opérateur concurrent sans changer de numéro d'appel</v>
      </c>
      <c r="B12" s="61"/>
      <c r="C12" s="61"/>
      <c r="D12" s="61"/>
      <c r="E12" s="61"/>
      <c r="F12" s="61"/>
      <c r="G12" s="61"/>
      <c r="H12" s="61">
        <f t="shared" ref="H12:S12" si="0">(H7+H9)/H5</f>
        <v>1.1063855947299382E-2</v>
      </c>
      <c r="I12" s="61">
        <f t="shared" si="0"/>
        <v>1.4799877975401681E-2</v>
      </c>
      <c r="J12" s="61">
        <f t="shared" si="0"/>
        <v>1.4752515881855962E-2</v>
      </c>
      <c r="K12" s="61">
        <f t="shared" si="0"/>
        <v>1.5367446319644316E-2</v>
      </c>
      <c r="L12" s="61">
        <f t="shared" si="0"/>
        <v>1.1715839925158626E-2</v>
      </c>
      <c r="M12" s="61">
        <f t="shared" si="0"/>
        <v>3.4479987977460713E-2</v>
      </c>
      <c r="N12" s="61">
        <f t="shared" si="0"/>
        <v>3.5654627719060937E-2</v>
      </c>
      <c r="O12" s="61">
        <f t="shared" si="0"/>
        <v>3.2413700775544667E-2</v>
      </c>
      <c r="P12" s="61">
        <f t="shared" si="0"/>
        <v>1.8259202388070755E-2</v>
      </c>
      <c r="Q12" s="61">
        <f t="shared" si="0"/>
        <v>1.9229523541905394E-2</v>
      </c>
      <c r="R12" s="61">
        <f t="shared" si="0"/>
        <v>2.1359600627365895E-2</v>
      </c>
      <c r="S12" s="61">
        <f t="shared" si="0"/>
        <v>2.004472733364554E-2</v>
      </c>
      <c r="T12" s="61">
        <f t="shared" ref="T12" si="1">(T7+T9)/T5</f>
        <v>1.5823367112470638E-2</v>
      </c>
      <c r="U12" s="61">
        <f t="shared" ref="U12:X12" si="2">(U7+U9)/U5</f>
        <v>3.2419855094754278E-2</v>
      </c>
      <c r="V12" s="77">
        <f t="shared" si="2"/>
        <v>2.3807987147271153E-2</v>
      </c>
      <c r="W12" s="77">
        <f t="shared" si="2"/>
        <v>1.7901977424613139E-2</v>
      </c>
      <c r="X12" s="77">
        <f t="shared" si="2"/>
        <v>1.2097713846724711E-2</v>
      </c>
      <c r="Y12" s="77">
        <f t="shared" ref="Y12" si="3">(Y7+Y9)/Y5</f>
        <v>2.4512160433553847E-2</v>
      </c>
      <c r="Z12" s="77">
        <f t="shared" ref="Z12" si="4">(Z7+Z9)/Z5</f>
        <v>1.339776235594493E-2</v>
      </c>
      <c r="AA12" s="77">
        <f>(AA9)/AA5</f>
        <v>1.399493086034468E-2</v>
      </c>
      <c r="AB12" s="77">
        <f>(AB9)/AB5</f>
        <v>1.9061561136696183E-2</v>
      </c>
    </row>
    <row r="13" spans="1:28" x14ac:dyDescent="0.2">
      <c r="A13" s="14" t="str">
        <f>IF(desc!$B$1=1,desc!$A21,IF(desc!$B$1=2,desc!$B21,IF(desc!$B$1=3,desc!$C21,desc!$D21)))</f>
        <v>Remarques :</v>
      </c>
      <c r="B13" s="34"/>
      <c r="C13" s="34"/>
      <c r="D13" s="34"/>
      <c r="E13" s="34"/>
      <c r="F13" s="34"/>
      <c r="G13" s="34"/>
      <c r="H13" s="34"/>
      <c r="I13" s="34"/>
      <c r="J13" s="34"/>
      <c r="K13" s="34"/>
      <c r="L13" s="7"/>
      <c r="M13" s="7"/>
      <c r="N13" s="7"/>
      <c r="O13" s="7"/>
      <c r="P13" s="7"/>
      <c r="Q13" s="7"/>
      <c r="R13" s="7"/>
      <c r="S13" s="7"/>
      <c r="T13" s="28"/>
    </row>
    <row r="14" spans="1:28" x14ac:dyDescent="0.2">
      <c r="A14" s="14" t="str">
        <f>IF(desc!$B$1=1,desc!$A22,IF(desc!$B$1=2,desc!$B22,IF(desc!$B$1=3,desc!$C22,desc!$D22)))</f>
        <v>1) Définition avant 2003 : Abonnements/Dont ceux avec un numéro d'appel.</v>
      </c>
    </row>
    <row r="15" spans="1:28" ht="21" customHeight="1" x14ac:dyDescent="0.2">
      <c r="A15" s="14" t="str">
        <f>IF(desc!$B$1=1,desc!$A23,IF(desc!$B$1=2,desc!$B23,IF(desc!$B$1=3,desc!$C23,desc!$D23)))</f>
        <v>2) Définition avant 2003 : Abonnements/Dont ceux ayant changé d'opérateur durant la période du 01.01. au 31.12. sans changer de numéro d'appel.</v>
      </c>
      <c r="R15" s="58"/>
    </row>
    <row r="16" spans="1:28" ht="21" customHeight="1" x14ac:dyDescent="0.2">
      <c r="A16" s="14" t="str">
        <f>IF(desc!$B$1=1,desc!$A24,IF(desc!$B$1=2,desc!$B24,IF(desc!$B$1=3,desc!$C24,desc!$D24)))</f>
        <v>3) Définition avant 2003 : Abonnements/Dont ceux avec sélection manuelle de l'opérateur ou « Call by Call » (CSC).</v>
      </c>
      <c r="R16" s="58"/>
    </row>
    <row r="17" spans="1:18" ht="21" customHeight="1" x14ac:dyDescent="0.2">
      <c r="A17" s="14" t="str">
        <f>IF(desc!$B$1=1,desc!$A25,IF(desc!$B$1=2,desc!$B25,IF(desc!$B$1=3,desc!$C25,desc!$D25)))</f>
        <v>4) Définition avant 2003 : Abonnements/Dont ceux avec sélection automatique de l'opérateur.</v>
      </c>
      <c r="K17" s="58"/>
      <c r="L17" s="58"/>
      <c r="M17" s="58"/>
      <c r="N17" s="58"/>
      <c r="O17" s="58"/>
      <c r="P17" s="58"/>
      <c r="Q17" s="58"/>
      <c r="R17" s="58"/>
    </row>
    <row r="18" spans="1:18" x14ac:dyDescent="0.2">
      <c r="A18" s="14" t="str">
        <f>IF(desc!$B$1=1,desc!$A26,IF(desc!$B$1=2,desc!$B26,IF(desc!$B$1=3,desc!$C26,desc!$D26)))</f>
        <v>... Chiffre inconnu (non relevé).</v>
      </c>
      <c r="R18" s="58"/>
    </row>
    <row r="19" spans="1:18" x14ac:dyDescent="0.2">
      <c r="A19" s="14" t="str">
        <f>IF(desc!$B$1=1,desc!$A$73,IF(desc!$B$1=2,desc!$B$73,IF(desc!$B$1=3,desc!$C$73,desc!$D$73)))</f>
        <v>Source: OFCOM - Statistique sur les télécommunications</v>
      </c>
      <c r="R19" s="58"/>
    </row>
    <row r="20" spans="1:18" ht="13.5" x14ac:dyDescent="0.25">
      <c r="A20" s="14" t="str">
        <f>IF(desc!$B$1=1,desc!$A$74,IF(desc!$B$1=2,desc!$B$74,IF(desc!$B$1=3,desc!$C$74,desc!$D$74)))</f>
        <v>© OFCOM 2025</v>
      </c>
      <c r="E20" s="8"/>
    </row>
    <row r="21" spans="1:18" x14ac:dyDescent="0.2">
      <c r="A21" s="14"/>
    </row>
    <row r="22" spans="1:18" ht="22.5" x14ac:dyDescent="0.2">
      <c r="A22" s="14" t="str">
        <f>IF(desc!$B$1=1,desc!$A$75,IF(desc!$B$1=2,desc!$B$75,IF(desc!$B$1=3,desc!$C$75,desc!$D$75)))</f>
        <v>Renseignements: Office fédéral de la communication, Section Économie et statistiques,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S26"/>
  <sheetViews>
    <sheetView showGridLines="0" zoomScaleNormal="100" workbookViewId="0">
      <pane xSplit="1" ySplit="4" topLeftCell="O5" activePane="bottomRight" state="frozen"/>
      <selection pane="topRight" activeCell="B1" sqref="B1"/>
      <selection pane="bottomLeft" activeCell="A7" sqref="A7"/>
      <selection pane="bottomRight" activeCell="A27" sqref="A27"/>
    </sheetView>
  </sheetViews>
  <sheetFormatPr baseColWidth="10" defaultColWidth="11.5703125" defaultRowHeight="12.75" outlineLevelRow="1" x14ac:dyDescent="0.2"/>
  <cols>
    <col min="1" max="1" width="57.5703125" style="4" customWidth="1"/>
    <col min="2" max="5" width="11.5703125" style="4" customWidth="1"/>
    <col min="6" max="16384" width="11.5703125" style="4"/>
  </cols>
  <sheetData>
    <row r="1" spans="1:19" ht="33" customHeight="1" x14ac:dyDescent="0.2">
      <c r="A1" s="80" t="str">
        <f>IF(desc!$B$1=1,desc!$A40,IF(desc!$B$1=2,desc!$B40,IF(desc!$B$1=3,desc!$C40,desc!$D40)))</f>
        <v>Tableau SF1PM : Services téléphoniques sur réseau fixe</v>
      </c>
    </row>
    <row r="2" spans="1:19" ht="41.45" customHeight="1" x14ac:dyDescent="0.2">
      <c r="A2" s="11" t="str">
        <f>IF(desc!$B$1=1,desc!$A41,IF(desc!$B$1=2,desc!$B41,IF(desc!$B$1=3,desc!$C41,desc!$D41)))</f>
        <v>Parts de marché selon le nombre de contrats souscrits auprès de FST pour l’accès au service de la parole en temps réel au 31.12.</v>
      </c>
      <c r="B2" s="5"/>
      <c r="C2" s="5"/>
      <c r="D2" s="5"/>
      <c r="E2" s="5"/>
      <c r="F2" s="5"/>
      <c r="G2" s="5"/>
      <c r="H2" s="5"/>
      <c r="I2" s="5"/>
    </row>
    <row r="3" spans="1:19" ht="5.0999999999999996" customHeight="1" x14ac:dyDescent="0.2">
      <c r="A3" s="12"/>
      <c r="B3" s="5"/>
      <c r="C3" s="5"/>
      <c r="D3" s="5"/>
      <c r="E3" s="5"/>
      <c r="F3" s="5"/>
      <c r="G3" s="5"/>
      <c r="H3" s="5"/>
      <c r="I3" s="5"/>
    </row>
    <row r="4" spans="1:19" x14ac:dyDescent="0.2">
      <c r="A4" s="27" t="str">
        <f>IF(desc!$B$1=1,desc!$A42,IF(desc!$B$1=2,desc!$B42,IF(desc!$B$1=3,desc!$C42,desc!$D42)))</f>
        <v>Parts de marché en % au 31.12.</v>
      </c>
      <c r="B4" s="6">
        <v>2007</v>
      </c>
      <c r="C4" s="6">
        <v>2008</v>
      </c>
      <c r="D4" s="6">
        <v>2009</v>
      </c>
      <c r="E4" s="6">
        <v>2010</v>
      </c>
      <c r="F4" s="6">
        <v>2011</v>
      </c>
      <c r="G4" s="6">
        <v>2012</v>
      </c>
      <c r="H4" s="6">
        <v>2013</v>
      </c>
      <c r="I4" s="6">
        <v>2014</v>
      </c>
      <c r="J4" s="6">
        <v>2015</v>
      </c>
      <c r="K4" s="6">
        <v>2016</v>
      </c>
      <c r="L4" s="6">
        <v>2017</v>
      </c>
      <c r="M4" s="6">
        <v>2018</v>
      </c>
      <c r="N4" s="95">
        <v>2019</v>
      </c>
      <c r="O4" s="134">
        <v>2020</v>
      </c>
      <c r="P4" s="134">
        <v>2021</v>
      </c>
      <c r="Q4" s="123">
        <v>2022</v>
      </c>
      <c r="R4" s="123">
        <v>2023</v>
      </c>
      <c r="S4" s="94">
        <v>2024</v>
      </c>
    </row>
    <row r="5" spans="1:19" x14ac:dyDescent="0.2">
      <c r="A5" s="36" t="str">
        <f>IF(desc!$B$1=1,desc!$A43,IF(desc!$B$1=2,desc!$B43,IF(desc!$B$1=3,desc!$C43,desc!$D43)))</f>
        <v>Swisscom SA</v>
      </c>
      <c r="B5" s="38">
        <v>0.67811525032641096</v>
      </c>
      <c r="C5" s="38">
        <v>0.68312428960194138</v>
      </c>
      <c r="D5" s="38">
        <v>0.68238099004191666</v>
      </c>
      <c r="E5" s="38">
        <v>0.65342906759651098</v>
      </c>
      <c r="F5" s="38">
        <v>0.63620866060491432</v>
      </c>
      <c r="G5" s="38">
        <v>0.64001294131920572</v>
      </c>
      <c r="H5" s="38">
        <v>0.63429253075753855</v>
      </c>
      <c r="I5" s="38">
        <v>0.62666118113678848</v>
      </c>
      <c r="J5" s="59">
        <v>0.60787422916745693</v>
      </c>
      <c r="K5" s="59">
        <v>0.60749232803156494</v>
      </c>
      <c r="L5" s="59">
        <v>0.56136483664407777</v>
      </c>
      <c r="M5" s="59">
        <v>0.52862046966798992</v>
      </c>
      <c r="N5" s="103">
        <v>0.49341466512999455</v>
      </c>
      <c r="O5" s="120">
        <v>0.49699114008545209</v>
      </c>
      <c r="P5" s="142">
        <v>0.47388979999999997</v>
      </c>
      <c r="Q5" s="131">
        <v>0.43503920000000001</v>
      </c>
      <c r="R5" s="131">
        <v>0.42648620000000004</v>
      </c>
      <c r="S5" s="118">
        <v>0.40479701421671099</v>
      </c>
    </row>
    <row r="6" spans="1:19" hidden="1" outlineLevel="1" x14ac:dyDescent="0.2">
      <c r="A6" s="36" t="str">
        <f>IF(desc!$B$1=1,desc!$A44,IF(desc!$B$1=2,desc!$B44,IF(desc!$B$1=3,desc!$C44,desc!$D44)))</f>
        <v>UPC sàrl</v>
      </c>
      <c r="B6" s="38">
        <v>7.1718617601829987E-2</v>
      </c>
      <c r="C6" s="38">
        <v>7.7739143211985912E-2</v>
      </c>
      <c r="D6" s="38">
        <v>7.5992579741252009E-2</v>
      </c>
      <c r="E6" s="38">
        <v>8.1751787616137897E-2</v>
      </c>
      <c r="F6" s="38">
        <v>8.7412805621184558E-2</v>
      </c>
      <c r="G6" s="38">
        <v>0.1008314321805885</v>
      </c>
      <c r="H6" s="38">
        <v>0.11337508116615123</v>
      </c>
      <c r="I6" s="38">
        <v>0.11712988781819839</v>
      </c>
      <c r="J6" s="59">
        <v>0.12809968944388023</v>
      </c>
      <c r="K6" s="59">
        <v>0.13294570603991926</v>
      </c>
      <c r="L6" s="59">
        <v>0.15050418765618617</v>
      </c>
      <c r="M6" s="59">
        <v>0.16652054338269687</v>
      </c>
      <c r="N6" s="103">
        <v>0.1620895084764582</v>
      </c>
      <c r="O6" s="121">
        <v>0.16248259511255742</v>
      </c>
      <c r="P6" s="146" t="s">
        <v>161</v>
      </c>
      <c r="Q6" s="135" t="s">
        <v>161</v>
      </c>
      <c r="R6" s="135" t="s">
        <v>161</v>
      </c>
      <c r="S6" s="136" t="s">
        <v>161</v>
      </c>
    </row>
    <row r="7" spans="1:19" ht="13.35" hidden="1" customHeight="1" outlineLevel="1" x14ac:dyDescent="0.2">
      <c r="A7" s="36" t="str">
        <f>IF(desc!$B$1=1,desc!$A45,IF(desc!$B$1=2,desc!$B45,IF(desc!$B$1=3,desc!$C45,desc!$D45)))</f>
        <v>Sunrise Communications SA</v>
      </c>
      <c r="B7" s="38">
        <v>0.1142378423453963</v>
      </c>
      <c r="C7" s="38">
        <v>0.10793587191433675</v>
      </c>
      <c r="D7" s="38">
        <v>0.11012106474506125</v>
      </c>
      <c r="E7" s="38">
        <v>0.11350603608534988</v>
      </c>
      <c r="F7" s="38">
        <v>0.11800929611095078</v>
      </c>
      <c r="G7" s="38">
        <v>9.7917018548431226E-2</v>
      </c>
      <c r="H7" s="38">
        <v>9.4758042327460018E-2</v>
      </c>
      <c r="I7" s="38">
        <v>8.9945161982364838E-2</v>
      </c>
      <c r="J7" s="59">
        <v>9.4009856508151496E-2</v>
      </c>
      <c r="K7" s="59">
        <v>0.10470249215926174</v>
      </c>
      <c r="L7" s="59">
        <v>0.1241869534856144</v>
      </c>
      <c r="M7" s="59">
        <v>0.14430511031491608</v>
      </c>
      <c r="N7" s="103">
        <v>0.161467951318715</v>
      </c>
      <c r="O7" s="121">
        <v>0.17351126320905697</v>
      </c>
      <c r="P7" s="146" t="s">
        <v>161</v>
      </c>
      <c r="Q7" s="135" t="s">
        <v>161</v>
      </c>
      <c r="R7" s="135" t="s">
        <v>161</v>
      </c>
      <c r="S7" s="136" t="s">
        <v>161</v>
      </c>
    </row>
    <row r="8" spans="1:19" ht="13.35" customHeight="1" collapsed="1" x14ac:dyDescent="0.2">
      <c r="A8" s="36" t="str">
        <f>IF(desc!$B$1=1,desc!$A46,IF(desc!$B$1=2,desc!$B46,IF(desc!$B$1=3,desc!$C46,desc!$D46)))</f>
        <v>Sunrise Sàrl</v>
      </c>
      <c r="B8" s="37" t="s">
        <v>161</v>
      </c>
      <c r="C8" s="37" t="s">
        <v>161</v>
      </c>
      <c r="D8" s="37" t="s">
        <v>161</v>
      </c>
      <c r="E8" s="37" t="s">
        <v>161</v>
      </c>
      <c r="F8" s="37" t="s">
        <v>161</v>
      </c>
      <c r="G8" s="37" t="s">
        <v>161</v>
      </c>
      <c r="H8" s="37" t="s">
        <v>161</v>
      </c>
      <c r="I8" s="37" t="s">
        <v>161</v>
      </c>
      <c r="J8" s="37" t="s">
        <v>161</v>
      </c>
      <c r="K8" s="37" t="s">
        <v>161</v>
      </c>
      <c r="L8" s="37" t="s">
        <v>161</v>
      </c>
      <c r="M8" s="37" t="s">
        <v>161</v>
      </c>
      <c r="N8" s="37" t="s">
        <v>161</v>
      </c>
      <c r="O8" s="37" t="s">
        <v>161</v>
      </c>
      <c r="P8" s="144">
        <v>0.33908749999999999</v>
      </c>
      <c r="Q8" s="133">
        <v>0.34593770000000001</v>
      </c>
      <c r="R8" s="133">
        <v>0.34146099999999996</v>
      </c>
      <c r="S8" s="130">
        <v>0.33186015993132101</v>
      </c>
    </row>
    <row r="9" spans="1:19" ht="13.35" customHeight="1" x14ac:dyDescent="0.2">
      <c r="A9" s="36" t="str">
        <f>IF(desc!$B$1=1,desc!$A47,IF(desc!$B$1=2,desc!$B47,IF(desc!$B$1=3,desc!$C47,desc!$D47)))</f>
        <v>Salt Mobile SA</v>
      </c>
      <c r="B9" s="37" t="s">
        <v>161</v>
      </c>
      <c r="C9" s="37" t="s">
        <v>161</v>
      </c>
      <c r="D9" s="37" t="s">
        <v>161</v>
      </c>
      <c r="E9" s="37" t="s">
        <v>161</v>
      </c>
      <c r="F9" s="37" t="s">
        <v>161</v>
      </c>
      <c r="G9" s="37" t="s">
        <v>161</v>
      </c>
      <c r="H9" s="37" t="s">
        <v>161</v>
      </c>
      <c r="I9" s="37" t="s">
        <v>161</v>
      </c>
      <c r="J9" s="37" t="s">
        <v>161</v>
      </c>
      <c r="K9" s="37" t="s">
        <v>161</v>
      </c>
      <c r="L9" s="37" t="s">
        <v>161</v>
      </c>
      <c r="M9" s="37" t="s">
        <v>161</v>
      </c>
      <c r="N9" s="37" t="s">
        <v>161</v>
      </c>
      <c r="O9" s="37" t="s">
        <v>161</v>
      </c>
      <c r="P9" s="37" t="s">
        <v>161</v>
      </c>
      <c r="Q9" s="150">
        <v>5.9581999999999996E-2</v>
      </c>
      <c r="R9" s="150">
        <v>7.3689699999999997E-2</v>
      </c>
      <c r="S9" s="151">
        <v>8.8605382795512902E-2</v>
      </c>
    </row>
    <row r="10" spans="1:19" x14ac:dyDescent="0.2">
      <c r="A10" s="36" t="str">
        <f>IF(desc!$B$1=1,desc!$A49,IF(desc!$B$1=2,desc!$B49,IF(desc!$B$1=3,desc!$C49,desc!$D49)))</f>
        <v>Quickline SA</v>
      </c>
      <c r="B10" s="38">
        <v>1.6869752953888014E-3</v>
      </c>
      <c r="C10" s="38">
        <v>3.6190338160132654E-3</v>
      </c>
      <c r="D10" s="38">
        <v>4.812105873837581E-3</v>
      </c>
      <c r="E10" s="38">
        <v>6.1308968972515147E-3</v>
      </c>
      <c r="F10" s="38">
        <v>7.3361278893132025E-3</v>
      </c>
      <c r="G10" s="38">
        <v>9.7174082153587762E-3</v>
      </c>
      <c r="H10" s="38">
        <v>1.5687108919777884E-2</v>
      </c>
      <c r="I10" s="38">
        <v>1.8923349965203177E-2</v>
      </c>
      <c r="J10" s="59">
        <v>2.2565872286401924E-2</v>
      </c>
      <c r="K10" s="59">
        <v>2.6443087925744357E-2</v>
      </c>
      <c r="L10" s="59">
        <v>3.2657459825291071E-2</v>
      </c>
      <c r="M10" s="59">
        <v>3.6726638437933931E-2</v>
      </c>
      <c r="N10" s="103">
        <v>3.6880772075480496E-2</v>
      </c>
      <c r="O10" s="121">
        <v>3.659154638719201E-2</v>
      </c>
      <c r="P10" s="143">
        <v>3.6464169999999997E-2</v>
      </c>
      <c r="Q10" s="132">
        <v>3.4865349999999996E-2</v>
      </c>
      <c r="R10" s="132">
        <v>3.5204600000000003E-2</v>
      </c>
      <c r="S10" s="119">
        <v>3.4371673213906301E-2</v>
      </c>
    </row>
    <row r="11" spans="1:19" hidden="1" outlineLevel="1" x14ac:dyDescent="0.2">
      <c r="A11" s="36" t="str">
        <f>IF(desc!$B$1=1,desc!$A50,IF(desc!$B$1=2,desc!$B50,IF(desc!$B$1=3,desc!$C50,desc!$D50)))</f>
        <v>Netstream SA</v>
      </c>
      <c r="B11" s="37">
        <v>3.4870299919449606E-3</v>
      </c>
      <c r="C11" s="37">
        <v>3.6611593395420002E-3</v>
      </c>
      <c r="D11" s="38">
        <v>4.3270660244852524E-3</v>
      </c>
      <c r="E11" s="38">
        <v>5.6237363144715398E-3</v>
      </c>
      <c r="F11" s="38">
        <v>5.3823616827495908E-3</v>
      </c>
      <c r="G11" s="38">
        <v>9.1012682017037813E-3</v>
      </c>
      <c r="H11" s="38">
        <v>1.0298287898631273E-2</v>
      </c>
      <c r="I11" s="38">
        <v>1.4425067340927657E-2</v>
      </c>
      <c r="J11" s="59">
        <v>1.632736930606294E-2</v>
      </c>
      <c r="K11" s="59">
        <v>1.7827484378523391E-2</v>
      </c>
      <c r="L11" s="59">
        <v>1.7963881190901785E-2</v>
      </c>
      <c r="M11" s="59">
        <v>2.3265439067815082E-2</v>
      </c>
      <c r="N11" s="103">
        <v>2.4746587976332377E-2</v>
      </c>
      <c r="O11" s="147" t="s">
        <v>161</v>
      </c>
      <c r="P11" s="146" t="s">
        <v>161</v>
      </c>
      <c r="Q11" s="135" t="s">
        <v>161</v>
      </c>
      <c r="R11" s="135" t="s">
        <v>161</v>
      </c>
      <c r="S11" s="136" t="s">
        <v>161</v>
      </c>
    </row>
    <row r="12" spans="1:19" collapsed="1" x14ac:dyDescent="0.2">
      <c r="A12" s="36" t="str">
        <f>IF(desc!$B$1=1,desc!$A51,IF(desc!$B$1=2,desc!$B51,IF(desc!$B$1=3,desc!$C51,desc!$D51)))</f>
        <v>Netplus SA</v>
      </c>
      <c r="B12" s="37">
        <v>0</v>
      </c>
      <c r="C12" s="37">
        <v>0</v>
      </c>
      <c r="D12" s="38">
        <v>0</v>
      </c>
      <c r="E12" s="38">
        <v>3.8579180883193923E-3</v>
      </c>
      <c r="F12" s="38">
        <v>5.6360571845442296E-3</v>
      </c>
      <c r="G12" s="38">
        <v>9.3172740443287754E-3</v>
      </c>
      <c r="H12" s="38">
        <v>1.1265800649818346E-2</v>
      </c>
      <c r="I12" s="38">
        <v>1.0036149691272304E-2</v>
      </c>
      <c r="J12" s="59">
        <v>1.0729421292499252E-2</v>
      </c>
      <c r="K12" s="59">
        <v>1.1705053995436412E-2</v>
      </c>
      <c r="L12" s="59">
        <v>1.3710072334239523E-2</v>
      </c>
      <c r="M12" s="59">
        <v>1.5310801776010149E-2</v>
      </c>
      <c r="N12" s="103">
        <v>2.372683572115182E-2</v>
      </c>
      <c r="O12" s="121">
        <v>2.3056258843320573E-2</v>
      </c>
      <c r="P12" s="143">
        <v>2.3097919999999997E-2</v>
      </c>
      <c r="Q12" s="132">
        <v>1.736437E-2</v>
      </c>
      <c r="R12" s="132">
        <v>1.743339E-2</v>
      </c>
      <c r="S12" s="119">
        <v>1.6193161898518001E-2</v>
      </c>
    </row>
    <row r="13" spans="1:19" x14ac:dyDescent="0.2">
      <c r="A13" s="39" t="str">
        <f>IF(desc!$B$1=1,desc!$A52,IF(desc!$B$1=2,desc!$B52,IF(desc!$B$1=3,desc!$C52,desc!$D52)))</f>
        <v>Primacall SA</v>
      </c>
      <c r="B13" s="59">
        <v>0</v>
      </c>
      <c r="C13" s="59">
        <v>0</v>
      </c>
      <c r="D13" s="59">
        <v>3.0033427204478585E-5</v>
      </c>
      <c r="E13" s="59">
        <v>3.7567358045627964E-3</v>
      </c>
      <c r="F13" s="59">
        <v>6.2670679566799985E-3</v>
      </c>
      <c r="G13" s="59">
        <v>6.0269912146522376E-3</v>
      </c>
      <c r="H13" s="59">
        <v>1.1301752210592993E-2</v>
      </c>
      <c r="I13" s="59">
        <v>1.1516156514856726E-2</v>
      </c>
      <c r="J13" s="59">
        <v>1.168196420779804E-2</v>
      </c>
      <c r="K13" s="59">
        <v>5.0940253298487606E-3</v>
      </c>
      <c r="L13" s="59">
        <v>1.2089469153641086E-2</v>
      </c>
      <c r="M13" s="59">
        <v>1.2807318082633941E-2</v>
      </c>
      <c r="N13" s="103">
        <v>1.3231711345111431E-2</v>
      </c>
      <c r="O13" s="121">
        <v>1.3347724049830053E-2</v>
      </c>
      <c r="P13" s="143">
        <v>1.353592E-2</v>
      </c>
      <c r="Q13" s="135">
        <v>1.336447E-2</v>
      </c>
      <c r="R13" s="135">
        <v>1.4089560000000001E-2</v>
      </c>
      <c r="S13" s="119">
        <v>1.4390401985207E-2</v>
      </c>
    </row>
    <row r="14" spans="1:19" x14ac:dyDescent="0.2">
      <c r="A14" s="42" t="str">
        <f>IF(desc!$B$1=1,desc!$A53,IF(desc!$B$1=2,desc!$B53,IF(desc!$B$1=3,desc!$C53,desc!$D53)))</f>
        <v>Autres</v>
      </c>
      <c r="B14" s="60">
        <v>0.13075428443902903</v>
      </c>
      <c r="C14" s="60">
        <v>0.12392050211618066</v>
      </c>
      <c r="D14" s="60">
        <v>0.12233616014624282</v>
      </c>
      <c r="E14" s="60">
        <v>0.13194382159739593</v>
      </c>
      <c r="F14" s="60">
        <v>0.13374762294966336</v>
      </c>
      <c r="G14" s="60">
        <v>0.12707566627573086</v>
      </c>
      <c r="H14" s="60">
        <v>0.1090213960700297</v>
      </c>
      <c r="I14" s="60">
        <v>0.11136304555038845</v>
      </c>
      <c r="J14" s="60">
        <v>0.10871159778774919</v>
      </c>
      <c r="K14" s="60">
        <v>9.3789822139701107E-2</v>
      </c>
      <c r="L14" s="60">
        <v>8.7523139710048325E-2</v>
      </c>
      <c r="M14" s="60">
        <v>7.2443679270004058E-2</v>
      </c>
      <c r="N14" s="104">
        <v>8.444196795675607E-2</v>
      </c>
      <c r="O14" s="122">
        <v>9.401947231259089E-2</v>
      </c>
      <c r="P14" s="145">
        <f>1-SUM(P5:P13)</f>
        <v>0.11392468999999994</v>
      </c>
      <c r="Q14" s="145">
        <f>1-SUM(Q5:Q13)</f>
        <v>9.3846910000000006E-2</v>
      </c>
      <c r="R14" s="145">
        <f>1-SUM(R5:R13)</f>
        <v>9.1635549999999899E-2</v>
      </c>
      <c r="S14" s="153">
        <f>1-SUM(S5:S13)</f>
        <v>0.10978220595882371</v>
      </c>
    </row>
    <row r="15" spans="1:19" s="158" customFormat="1" x14ac:dyDescent="0.2">
      <c r="A15" s="155" t="str">
        <f>IF(desc!$B$1=1,desc!$A54,IF(desc!$B$1=2,desc!$B54,IF(desc!$B$1=3,desc!$C54,desc!$D54)))</f>
        <v>Nombre de FST dans la catégorie « autres » :</v>
      </c>
      <c r="B15" s="156" t="s">
        <v>161</v>
      </c>
      <c r="C15" s="156" t="s">
        <v>161</v>
      </c>
      <c r="D15" s="156" t="s">
        <v>161</v>
      </c>
      <c r="E15" s="156" t="s">
        <v>161</v>
      </c>
      <c r="F15" s="156" t="s">
        <v>161</v>
      </c>
      <c r="G15" s="156" t="s">
        <v>161</v>
      </c>
      <c r="H15" s="156" t="s">
        <v>161</v>
      </c>
      <c r="I15" s="156" t="s">
        <v>161</v>
      </c>
      <c r="J15" s="156" t="s">
        <v>161</v>
      </c>
      <c r="K15" s="156" t="s">
        <v>161</v>
      </c>
      <c r="L15" s="156" t="s">
        <v>161</v>
      </c>
      <c r="M15" s="156" t="s">
        <v>161</v>
      </c>
      <c r="N15" s="156" t="s">
        <v>161</v>
      </c>
      <c r="O15" s="156" t="s">
        <v>161</v>
      </c>
      <c r="P15" s="156">
        <v>130</v>
      </c>
      <c r="Q15" s="156">
        <v>115</v>
      </c>
      <c r="R15" s="156">
        <v>118</v>
      </c>
      <c r="S15" s="157">
        <v>115</v>
      </c>
    </row>
    <row r="16" spans="1:19" x14ac:dyDescent="0.2">
      <c r="A16" s="41" t="str">
        <f>IF(desc!$B$1=1,desc!$A59,IF(desc!$B$1=2,desc!$B59,IF(desc!$B$1=3,desc!$C59,desc!$D59)))</f>
        <v>Définitions :</v>
      </c>
      <c r="B16" s="35"/>
      <c r="C16" s="35"/>
      <c r="D16" s="35"/>
      <c r="E16" s="35"/>
      <c r="F16" s="35"/>
      <c r="G16" s="35"/>
      <c r="H16" s="35"/>
      <c r="I16" s="35"/>
      <c r="J16" s="35"/>
      <c r="K16" s="35"/>
    </row>
    <row r="17" spans="1:1" ht="67.5" x14ac:dyDescent="0.2">
      <c r="A17" s="14" t="str">
        <f>IF(desc!$B$1=1,desc!$A60,IF(desc!$B$1=2,desc!$B60,IF(desc!$B$1=3,desc!$C60,desc!$D60)))</f>
        <v>— Clients finaux Swisscom = Nombre total de contrats souscrits par des clients accédant aux services par le biais d'un accès fourni par le FST (RTPC ou RNIS) − la moitié du nombre total de contrats souscrits par des clients accédant aux services par le biais d'un accès indirect (sélection manuelle du préfixe) « Call by Call » − nombre total de contrats souscrits par des clients accédant aux services par le biais d'un accès indirect (sélection automatique du préfixe).</v>
      </c>
    </row>
    <row r="18" spans="1:1" ht="78.75" x14ac:dyDescent="0.2">
      <c r="A18" s="14" t="str">
        <f>IF(desc!$B$1=1,desc!$A61,IF(desc!$B$1=2,desc!$B61,IF(desc!$B$1=3,desc!$C61,desc!$D61)))</f>
        <v>— Clients finaux autres = Nombre total de contrats souscrits par des clients accédant aux services par le biais d'un accès VoIP fourni par le FST (DSL, Câble, etc.) + la moitié du nombre total de contrats souscrits par des clients accédant aux services par le biais d'un accès indirect (sélection manuelle du préfixe) « Call by Call » + nombre total de contrats souscrits par des clients accédant aux services par le biais d'un accès indirect (sélection automatique du préfixe).</v>
      </c>
    </row>
    <row r="19" spans="1:1" x14ac:dyDescent="0.2">
      <c r="A19" s="73" t="str">
        <f>IF(desc!$B$1=1,desc!$A55,IF(desc!$B$1=2,desc!$B55,IF(desc!$B$1=3,desc!$C55,desc!$D55)))</f>
        <v>Remarques :</v>
      </c>
    </row>
    <row r="20" spans="1:1" ht="45" x14ac:dyDescent="0.2">
      <c r="A20" s="73" t="str">
        <f>IF(desc!$B$1=1,desc!$A56,IF(desc!$B$1=2,desc!$B56,IF(desc!$B$1=3,desc!$C56,desc!$D56)))</f>
        <v>— Depuis l'entrée en vigueur de la loi révisée sur les télécommunications (LTC) le 1er avril 2007, l'OFCOM peut publier des parts de marché. L'article 59 al. 2ter de la LTC autorise cette nouvelle dimension dans la publication des données récoltées par la statistique.</v>
      </c>
    </row>
    <row r="21" spans="1:1" ht="33.75" x14ac:dyDescent="0.2">
      <c r="A21" s="73" t="str">
        <f>IF(desc!$B$1=1,desc!$A57,IF(desc!$B$1=2,desc!$B57,IF(desc!$B$1=3,desc!$C57,desc!$D57)))</f>
        <v>— Les entreprises ayant une part de marché supérieure ou égale à 1% sont représentées dans le tableau. Pour les autres, elles sont rassemblées dans la catégories "autres" et leur nombre est indiqué (depuis 2021).</v>
      </c>
    </row>
    <row r="22" spans="1:1" x14ac:dyDescent="0.2">
      <c r="A22" s="73" t="str">
        <f>IF(desc!$B$1=1,desc!$A58,IF(desc!$B$1=2,desc!$B58,IF(desc!$B$1=3,desc!$C58,desc!$D58)))</f>
        <v>... Chiffre inconnu (non relevé).</v>
      </c>
    </row>
    <row r="23" spans="1:1" x14ac:dyDescent="0.2">
      <c r="A23" s="14" t="str">
        <f>IF(desc!$B$1=1,desc!$A$73,IF(desc!$B$1=2,desc!$B$73,IF(desc!$B$1=3,desc!$C$73,desc!$D$73)))</f>
        <v>Source: OFCOM - Statistique sur les télécommunications</v>
      </c>
    </row>
    <row r="24" spans="1:1" x14ac:dyDescent="0.2">
      <c r="A24" s="14" t="str">
        <f>IF(desc!$B$1=1,desc!$A$74,IF(desc!$B$1=2,desc!$B$74,IF(desc!$B$1=3,desc!$C$74,desc!$D$74)))</f>
        <v>© OFCOM 2025</v>
      </c>
    </row>
    <row r="25" spans="1:1" x14ac:dyDescent="0.2">
      <c r="A25" s="14"/>
    </row>
    <row r="26" spans="1:1" ht="22.5" x14ac:dyDescent="0.2">
      <c r="A26" s="14" t="str">
        <f>IF(desc!$B$1=1,desc!$A$75,IF(desc!$B$1=2,desc!$B$75,IF(desc!$B$1=3,desc!$C$75,desc!$D$75)))</f>
        <v>Renseignements: Office fédéral de la communication, Section Économie et statistiques,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B23"/>
  <sheetViews>
    <sheetView showGridLines="0" workbookViewId="0">
      <pane xSplit="1" ySplit="4" topLeftCell="B5" activePane="bottomRight" state="frozen"/>
      <selection pane="topRight" activeCell="B1" sqref="B1"/>
      <selection pane="bottomLeft" activeCell="A7" sqref="A7"/>
      <selection pane="bottomRight" activeCell="A24" sqref="A24"/>
    </sheetView>
  </sheetViews>
  <sheetFormatPr baseColWidth="10" defaultColWidth="11.5703125" defaultRowHeight="12.75" x14ac:dyDescent="0.2"/>
  <cols>
    <col min="1" max="1" width="53.140625" style="4" customWidth="1"/>
    <col min="2" max="16384" width="11.5703125" style="4"/>
  </cols>
  <sheetData>
    <row r="1" spans="1:2" ht="33" customHeight="1" x14ac:dyDescent="0.2">
      <c r="A1" s="15" t="str">
        <f>IF(desc!$B$1=1,desc!$A40,IF(desc!$B$1=2,desc!$B40,IF(desc!$B$1=3,desc!$C40,desc!$D40)))</f>
        <v>Tableau SF1PM : Services téléphoniques sur réseau fixe</v>
      </c>
    </row>
    <row r="2" spans="1:2" ht="41.45" customHeight="1" x14ac:dyDescent="0.2">
      <c r="A2" s="11" t="str">
        <f>IF(desc!$B$1=1,desc!$A41,IF(desc!$B$1=2,desc!$B41,IF(desc!$B$1=3,desc!$C41,desc!$D41)))</f>
        <v>Parts de marché selon le nombre de contrats souscrits auprès de FST pour l’accès au service de la parole en temps réel au 31.12.</v>
      </c>
    </row>
    <row r="3" spans="1:2" ht="5.0999999999999996" customHeight="1" x14ac:dyDescent="0.2">
      <c r="A3" s="12"/>
    </row>
    <row r="4" spans="1:2" x14ac:dyDescent="0.2">
      <c r="A4" s="27" t="str">
        <f>IF(desc!$B$1=1,desc!$A42,IF(desc!$B$1=2,desc!$B42,IF(desc!$B$1=3,desc!$C42,desc!$D42)))</f>
        <v>Parts de marché en % au 31.12.</v>
      </c>
      <c r="B4" s="70">
        <v>2024</v>
      </c>
    </row>
    <row r="5" spans="1:2" x14ac:dyDescent="0.2">
      <c r="A5" s="36" t="str">
        <f>IF(desc!$B$1=1,desc!$A43,IF(desc!$B$1=2,desc!$B43,IF(desc!$B$1=3,desc!$C43,desc!$D43)))</f>
        <v>Swisscom SA</v>
      </c>
      <c r="B5" s="118">
        <v>0.40479701421671099</v>
      </c>
    </row>
    <row r="6" spans="1:2" ht="13.35" customHeight="1" x14ac:dyDescent="0.2">
      <c r="A6" s="36" t="str">
        <f>IF(desc!$B$1=1,desc!$A46,IF(desc!$B$1=2,desc!$B46,IF(desc!$B$1=3,desc!$C46,desc!$D46)))</f>
        <v>Sunrise Sàrl</v>
      </c>
      <c r="B6" s="130">
        <v>0.33186015993132101</v>
      </c>
    </row>
    <row r="7" spans="1:2" ht="13.35" customHeight="1" x14ac:dyDescent="0.2">
      <c r="A7" s="36" t="str">
        <f>IF(desc!$B$1=1,desc!$A47,IF(desc!$B$1=2,desc!$B47,IF(desc!$B$1=3,desc!$C47,desc!$D47)))</f>
        <v>Salt Mobile SA</v>
      </c>
      <c r="B7" s="151">
        <v>8.8605382795512902E-2</v>
      </c>
    </row>
    <row r="8" spans="1:2" ht="13.35" customHeight="1" x14ac:dyDescent="0.2">
      <c r="A8" s="36" t="str">
        <f>IF(desc!$B$1=1,desc!$A49,IF(desc!$B$1=2,desc!$B49,IF(desc!$B$1=3,desc!$C49,desc!$D49)))</f>
        <v>Quickline SA</v>
      </c>
      <c r="B8" s="119">
        <v>3.4371673213906301E-2</v>
      </c>
    </row>
    <row r="9" spans="1:2" ht="13.35" customHeight="1" x14ac:dyDescent="0.2">
      <c r="A9" s="36" t="str">
        <f>IF(desc!$B$1=1,desc!$A51,IF(desc!$B$1=2,desc!$B51,IF(desc!$B$1=3,desc!$C51,desc!$D51)))</f>
        <v>Netplus SA</v>
      </c>
      <c r="B9" s="119">
        <v>1.6193161898518001E-2</v>
      </c>
    </row>
    <row r="10" spans="1:2" ht="13.35" customHeight="1" x14ac:dyDescent="0.2">
      <c r="A10" s="36" t="str">
        <f>IF(desc!$B$1=1,desc!$A52,IF(desc!$B$1=2,desc!$B52,IF(desc!$B$1=3,desc!$C52,desc!$D52)))</f>
        <v>Primacall SA</v>
      </c>
      <c r="B10" s="154">
        <v>1.4390401985207E-2</v>
      </c>
    </row>
    <row r="11" spans="1:2" ht="13.35" customHeight="1" x14ac:dyDescent="0.2">
      <c r="A11" s="36" t="str">
        <f>IF(desc!$B$1=1,desc!$A53,IF(desc!$B$1=2,desc!$B53,IF(desc!$B$1=3,desc!$C53,desc!$D53)))</f>
        <v>Autres</v>
      </c>
      <c r="B11" s="153">
        <f>1-SUM(B5:B10)</f>
        <v>0.10978220595882371</v>
      </c>
    </row>
    <row r="12" spans="1:2" ht="6" customHeight="1" x14ac:dyDescent="0.2">
      <c r="A12" s="21"/>
    </row>
    <row r="13" spans="1:2" x14ac:dyDescent="0.2">
      <c r="A13" s="41" t="str">
        <f>IF(desc!$B$1=1,desc!$A59,IF(desc!$B$1=2,desc!$B59,IF(desc!$B$1=3,desc!$C59,desc!$D59)))</f>
        <v>Définitions :</v>
      </c>
    </row>
    <row r="14" spans="1:2" ht="78.75" x14ac:dyDescent="0.2">
      <c r="A14" s="14" t="str">
        <f>IF(desc!$B$1=1,desc!$A60,IF(desc!$B$1=2,desc!$B60,IF(desc!$B$1=3,desc!$C60,desc!$D60)))</f>
        <v>— Clients finaux Swisscom = Nombre total de contrats souscrits par des clients accédant aux services par le biais d'un accès fourni par le FST (RTPC ou RNIS) − la moitié du nombre total de contrats souscrits par des clients accédant aux services par le biais d'un accès indirect (sélection manuelle du préfixe) « Call by Call » − nombre total de contrats souscrits par des clients accédant aux services par le biais d'un accès indirect (sélection automatique du préfixe).</v>
      </c>
    </row>
    <row r="15" spans="1:2" ht="2.4500000000000002" customHeight="1" x14ac:dyDescent="0.2">
      <c r="A15" s="73"/>
    </row>
    <row r="16" spans="1:2" ht="80.849999999999994" customHeight="1" x14ac:dyDescent="0.2">
      <c r="A16" s="14" t="str">
        <f>IF(desc!$B$1=1,desc!$A61,IF(desc!$B$1=2,desc!$B61,IF(desc!$B$1=3,desc!$C61,desc!$D61)))</f>
        <v>— Clients finaux autres = Nombre total de contrats souscrits par des clients accédant aux services par le biais d'un accès VoIP fourni par le FST (DSL, Câble, etc.) + la moitié du nombre total de contrats souscrits par des clients accédant aux services par le biais d'un accès indirect (sélection manuelle du préfixe) « Call by Call » + nombre total de contrats souscrits par des clients accédant aux services par le biais d'un accès indirect (sélection automatique du préfixe).</v>
      </c>
    </row>
    <row r="17" spans="1:1" x14ac:dyDescent="0.2">
      <c r="A17" s="73" t="str">
        <f>IF(desc!$B$1=1,desc!$A55,IF(desc!$B$1=2,desc!$B55,IF(desc!$B$1=3,desc!$C55,desc!$D55)))</f>
        <v>Remarques :</v>
      </c>
    </row>
    <row r="18" spans="1:1" ht="45" x14ac:dyDescent="0.2">
      <c r="A18" s="73" t="str">
        <f>IF(desc!$B$1=1,desc!$A56,IF(desc!$B$1=2,desc!$B56,IF(desc!$B$1=3,desc!$C56,desc!$D56)))</f>
        <v>— Depuis l'entrée en vigueur de la loi révisée sur les télécommunications (LTC) le 1er avril 2007, l'OFCOM peut publier des parts de marché. L'article 59 al. 2ter de la LTC autorise cette nouvelle dimension dans la publication des données récoltées par la statistique.</v>
      </c>
    </row>
    <row r="19" spans="1:1" x14ac:dyDescent="0.2">
      <c r="A19" s="73" t="str">
        <f>IF(desc!$B$1=1,desc!$A58,IF(desc!$B$1=2,desc!$B58,IF(desc!$B$1=3,desc!$C58,desc!$D58)))</f>
        <v>... Chiffre inconnu (non relevé).</v>
      </c>
    </row>
    <row r="20" spans="1:1" x14ac:dyDescent="0.2">
      <c r="A20" s="14" t="str">
        <f>IF(desc!$B$1=1,desc!$A$73,IF(desc!$B$1=2,desc!$B$73,IF(desc!$B$1=3,desc!$C$73,desc!$D$73)))</f>
        <v>Source: OFCOM - Statistique sur les télécommunications</v>
      </c>
    </row>
    <row r="21" spans="1:1" x14ac:dyDescent="0.2">
      <c r="A21" s="14" t="str">
        <f>IF(desc!$B$1=1,desc!$A$74,IF(desc!$B$1=2,desc!$B$74,IF(desc!$B$1=3,desc!$C$74,desc!$D$74)))</f>
        <v>© OFCOM 2025</v>
      </c>
    </row>
    <row r="22" spans="1:1" x14ac:dyDescent="0.2">
      <c r="A22" s="14"/>
    </row>
    <row r="23" spans="1:1" ht="22.5" x14ac:dyDescent="0.2">
      <c r="A23" s="14" t="str">
        <f>IF(desc!$B$1=1,desc!$A$75,IF(desc!$B$1=2,desc!$B$75,IF(desc!$B$1=3,desc!$C$75,desc!$D$75)))</f>
        <v>Renseignements: Office fédéral de la communication, Section Économie et statistiques,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AC16"/>
  <sheetViews>
    <sheetView showGridLines="0" workbookViewId="0">
      <pane xSplit="1" ySplit="4" topLeftCell="W5" activePane="bottomRight" state="frozen"/>
      <selection pane="topRight" activeCell="B1" sqref="B1"/>
      <selection pane="bottomLeft" activeCell="A7" sqref="A7"/>
      <selection pane="bottomRight" activeCell="A78" sqref="A78"/>
    </sheetView>
  </sheetViews>
  <sheetFormatPr baseColWidth="10" defaultColWidth="11.5703125" defaultRowHeight="12.75" x14ac:dyDescent="0.2"/>
  <cols>
    <col min="1" max="1" width="56.140625" style="4" customWidth="1"/>
    <col min="2" max="16384" width="11.5703125" style="4"/>
  </cols>
  <sheetData>
    <row r="1" spans="1:29" ht="33" customHeight="1" x14ac:dyDescent="0.2">
      <c r="A1" s="10" t="str">
        <f>IF(desc!$B$1=1,desc!$A28,IF(desc!$B$1=2,desc!$B28,IF(desc!$B$1=3,desc!$C28,desc!$D28)))</f>
        <v>Tableau SF1B : Nombre de clients à la téléphonie fixe</v>
      </c>
    </row>
    <row r="2" spans="1:29" ht="37.5" customHeight="1" x14ac:dyDescent="0.2">
      <c r="A2" s="25" t="str">
        <f>IF(desc!$B$1=1,desc!$A29,IF(desc!$B$1=2,desc!$B29,IF(desc!$B$1=3,desc!$C29,desc!$D29)))</f>
        <v>Nombre de contrats souscrits auprès de FST pour l'accès au service de la parole en temps réel au 31.12. c)</v>
      </c>
      <c r="B2" s="5"/>
      <c r="C2" s="5"/>
      <c r="D2" s="5"/>
      <c r="E2" s="5"/>
      <c r="F2" s="5"/>
      <c r="G2" s="5"/>
      <c r="H2" s="5"/>
      <c r="I2" s="5"/>
      <c r="J2" s="5"/>
      <c r="K2" s="5"/>
      <c r="L2" s="5"/>
      <c r="M2" s="5"/>
      <c r="N2" s="5"/>
      <c r="O2" s="5"/>
      <c r="P2" s="5"/>
      <c r="Q2" s="5"/>
      <c r="R2" s="5"/>
      <c r="S2" s="5"/>
      <c r="T2" s="5"/>
      <c r="U2" s="5"/>
      <c r="V2" s="5"/>
      <c r="W2" s="5"/>
      <c r="X2" s="5"/>
      <c r="Y2" s="5"/>
      <c r="Z2" s="5"/>
      <c r="AA2" s="5"/>
    </row>
    <row r="3" spans="1:29" ht="5.0999999999999996" customHeight="1" x14ac:dyDescent="0.2">
      <c r="A3" s="12"/>
      <c r="B3" s="5"/>
      <c r="C3" s="5"/>
      <c r="D3" s="5"/>
      <c r="E3" s="5"/>
      <c r="F3" s="5"/>
      <c r="G3" s="5"/>
      <c r="H3" s="5"/>
      <c r="I3" s="5"/>
      <c r="J3" s="5"/>
      <c r="K3" s="5"/>
      <c r="L3" s="5"/>
      <c r="M3" s="5"/>
      <c r="N3" s="5"/>
      <c r="O3" s="5"/>
      <c r="P3" s="5"/>
      <c r="Q3" s="5"/>
      <c r="R3" s="5"/>
      <c r="S3" s="5"/>
      <c r="T3" s="5"/>
      <c r="U3" s="5"/>
      <c r="V3" s="5"/>
      <c r="W3" s="105"/>
      <c r="X3" s="5"/>
      <c r="Y3" s="5"/>
      <c r="Z3" s="5"/>
      <c r="AA3" s="5"/>
    </row>
    <row r="4" spans="1:29" ht="13.35" customHeight="1" x14ac:dyDescent="0.2">
      <c r="A4" s="30" t="str">
        <f>IF(desc!$B$1=1,desc!$A30,IF(desc!$B$1=2,desc!$B30,IF(desc!$B$1=3,desc!$C30,desc!$D30)))</f>
        <v>Abonnements avec clauses particulières</v>
      </c>
      <c r="B4" s="9">
        <v>1999</v>
      </c>
      <c r="C4" s="9">
        <v>2000</v>
      </c>
      <c r="D4" s="9">
        <v>2001</v>
      </c>
      <c r="E4" s="9">
        <v>2002</v>
      </c>
      <c r="F4" s="9">
        <v>2003</v>
      </c>
      <c r="G4" s="9">
        <v>2004</v>
      </c>
      <c r="H4" s="9">
        <v>2005</v>
      </c>
      <c r="I4" s="9">
        <v>2006</v>
      </c>
      <c r="J4" s="9">
        <v>2007</v>
      </c>
      <c r="K4" s="9">
        <v>2008</v>
      </c>
      <c r="L4" s="9">
        <v>2009</v>
      </c>
      <c r="M4" s="9">
        <v>2010</v>
      </c>
      <c r="N4" s="9">
        <v>2011</v>
      </c>
      <c r="O4" s="9">
        <v>2012</v>
      </c>
      <c r="P4" s="9">
        <v>2013</v>
      </c>
      <c r="Q4" s="9">
        <v>2014</v>
      </c>
      <c r="R4" s="9">
        <v>2015</v>
      </c>
      <c r="S4" s="9">
        <v>2016</v>
      </c>
      <c r="T4" s="9">
        <v>2017</v>
      </c>
      <c r="U4" s="90">
        <v>2018</v>
      </c>
      <c r="V4" s="110">
        <v>2019</v>
      </c>
      <c r="W4" s="123">
        <v>2020</v>
      </c>
      <c r="X4" s="123">
        <v>2021</v>
      </c>
      <c r="Y4" s="123">
        <v>2022</v>
      </c>
      <c r="Z4" s="123">
        <v>2023</v>
      </c>
      <c r="AA4" s="94">
        <v>2024</v>
      </c>
      <c r="AC4" s="44" t="str">
        <f>IF(desc!$B$1=1,desc!$A$37,IF(desc!$B$1=2,desc!$B$37,IF(desc!$B$1=3,desc!$C$37,desc!$D$37)))</f>
        <v>Var. 23-24</v>
      </c>
    </row>
    <row r="5" spans="1:29" ht="41.45" customHeight="1" x14ac:dyDescent="0.2">
      <c r="A5" s="31" t="str">
        <f>IF(desc!$B$1=1,desc!A31,IF(desc!$B$1=2,desc!$B31,IF(desc!$B$1=3,desc!$C31,desc!$D31)))</f>
        <v>Nombre de contrats pour lesquels l'usager a souscrit au service de blocage des communications vers les numéros de services à valeur ajoutée de type 090x (OST art. 40 al. 1)</v>
      </c>
      <c r="B5" s="47" t="s">
        <v>161</v>
      </c>
      <c r="C5" s="47" t="s">
        <v>161</v>
      </c>
      <c r="D5" s="47" t="s">
        <v>161</v>
      </c>
      <c r="E5" s="47" t="s">
        <v>161</v>
      </c>
      <c r="F5" s="47" t="s">
        <v>161</v>
      </c>
      <c r="G5" s="47" t="s">
        <v>161</v>
      </c>
      <c r="H5" s="47" t="s">
        <v>161</v>
      </c>
      <c r="I5" s="47" t="s">
        <v>161</v>
      </c>
      <c r="J5" s="48">
        <v>42833</v>
      </c>
      <c r="K5" s="48">
        <v>125854</v>
      </c>
      <c r="L5" s="48">
        <v>120662</v>
      </c>
      <c r="M5" s="48">
        <v>120317</v>
      </c>
      <c r="N5" s="48">
        <v>125902</v>
      </c>
      <c r="O5" s="48">
        <v>157430</v>
      </c>
      <c r="P5" s="48">
        <v>119786</v>
      </c>
      <c r="Q5" s="48">
        <v>94775</v>
      </c>
      <c r="R5" s="48">
        <v>97003</v>
      </c>
      <c r="S5" s="48">
        <v>102986</v>
      </c>
      <c r="T5" s="48">
        <v>107245</v>
      </c>
      <c r="U5" s="91">
        <v>119704</v>
      </c>
      <c r="V5" s="111">
        <v>117650</v>
      </c>
      <c r="W5" s="124">
        <v>113539</v>
      </c>
      <c r="X5" s="124">
        <v>100006.8</v>
      </c>
      <c r="Y5" s="124">
        <v>87512</v>
      </c>
      <c r="Z5" s="124">
        <v>87529</v>
      </c>
      <c r="AA5" s="106">
        <v>84215</v>
      </c>
      <c r="AC5" s="69">
        <f>(AA5-Z5)/Z5</f>
        <v>-3.7861737252796214E-2</v>
      </c>
    </row>
    <row r="6" spans="1:29" ht="51.6" customHeight="1" x14ac:dyDescent="0.2">
      <c r="A6" s="32" t="str">
        <f>IF(desc!$B$1=1,desc!$A32,IF(desc!$B$1=2,desc!$B32,IF(desc!$B$1=3,desc!$C32,desc!$D32)))</f>
        <v>Nombre de contrats pour lesquels l'usager a souscrit au service de blocage des communications vers les numéros de services à valeur ajoutée à caractère érotique ou pornographique (numéros 0906 ; OST art. 40 al. 1)</v>
      </c>
      <c r="B6" s="47" t="s">
        <v>161</v>
      </c>
      <c r="C6" s="47" t="s">
        <v>161</v>
      </c>
      <c r="D6" s="47" t="s">
        <v>161</v>
      </c>
      <c r="E6" s="47" t="s">
        <v>161</v>
      </c>
      <c r="F6" s="47" t="s">
        <v>161</v>
      </c>
      <c r="G6" s="47" t="s">
        <v>161</v>
      </c>
      <c r="H6" s="47" t="s">
        <v>161</v>
      </c>
      <c r="I6" s="47" t="s">
        <v>161</v>
      </c>
      <c r="J6" s="48">
        <v>193498</v>
      </c>
      <c r="K6" s="48">
        <v>192476</v>
      </c>
      <c r="L6" s="48">
        <v>332958</v>
      </c>
      <c r="M6" s="48">
        <v>257475</v>
      </c>
      <c r="N6" s="48">
        <v>238837</v>
      </c>
      <c r="O6" s="48">
        <v>245704</v>
      </c>
      <c r="P6" s="48">
        <v>187170</v>
      </c>
      <c r="Q6" s="48">
        <v>150719</v>
      </c>
      <c r="R6" s="48">
        <v>138467</v>
      </c>
      <c r="S6" s="48">
        <v>99811</v>
      </c>
      <c r="T6" s="48">
        <v>96529</v>
      </c>
      <c r="U6" s="91">
        <v>108490</v>
      </c>
      <c r="V6" s="112">
        <v>107937</v>
      </c>
      <c r="W6" s="125">
        <v>90296</v>
      </c>
      <c r="X6" s="125">
        <v>61763</v>
      </c>
      <c r="Y6" s="125">
        <v>54571</v>
      </c>
      <c r="Z6" s="125">
        <v>52919</v>
      </c>
      <c r="AA6" s="107">
        <v>52888</v>
      </c>
      <c r="AC6" s="69">
        <f t="shared" ref="AC6:AC7" si="0">(AA6-Z6)/Z6</f>
        <v>-5.8580094106086664E-4</v>
      </c>
    </row>
    <row r="7" spans="1:29" ht="38.25" x14ac:dyDescent="0.2">
      <c r="A7" s="33" t="str">
        <f>IF(desc!$B$1=1,desc!$A33,IF(desc!$B$1=2,desc!$B33,IF(desc!$B$1=3,desc!$C33,desc!$D33)))</f>
        <v>Nombre de contrats pour lesquels l'usager a souscrit au service de blocage des communications vers l'ensemble des services à valeur ajoutée (OST art. 40 al. 3)</v>
      </c>
      <c r="B7" s="47" t="s">
        <v>161</v>
      </c>
      <c r="C7" s="47" t="s">
        <v>161</v>
      </c>
      <c r="D7" s="47" t="s">
        <v>161</v>
      </c>
      <c r="E7" s="47" t="s">
        <v>161</v>
      </c>
      <c r="F7" s="47" t="s">
        <v>161</v>
      </c>
      <c r="G7" s="47" t="s">
        <v>161</v>
      </c>
      <c r="H7" s="47" t="s">
        <v>161</v>
      </c>
      <c r="I7" s="47" t="s">
        <v>161</v>
      </c>
      <c r="J7" s="48">
        <v>45498</v>
      </c>
      <c r="K7" s="48">
        <v>9474</v>
      </c>
      <c r="L7" s="48">
        <v>6103</v>
      </c>
      <c r="M7" s="48">
        <v>11125</v>
      </c>
      <c r="N7" s="48">
        <v>17269</v>
      </c>
      <c r="O7" s="48">
        <v>45194</v>
      </c>
      <c r="P7" s="48">
        <v>1415</v>
      </c>
      <c r="Q7" s="48">
        <v>1308</v>
      </c>
      <c r="R7" s="48">
        <v>1732</v>
      </c>
      <c r="S7" s="48">
        <v>2130</v>
      </c>
      <c r="T7" s="48">
        <v>9839</v>
      </c>
      <c r="U7" s="91">
        <v>9463</v>
      </c>
      <c r="V7" s="113">
        <v>13239</v>
      </c>
      <c r="W7" s="126">
        <v>12606</v>
      </c>
      <c r="X7" s="126">
        <v>15057</v>
      </c>
      <c r="Y7" s="126">
        <v>4370</v>
      </c>
      <c r="Z7" s="126">
        <v>5796</v>
      </c>
      <c r="AA7" s="108">
        <v>8015</v>
      </c>
      <c r="AC7" s="93">
        <f t="shared" si="0"/>
        <v>0.3828502415458937</v>
      </c>
    </row>
    <row r="8" spans="1:29" ht="25.5" x14ac:dyDescent="0.2">
      <c r="A8" s="43" t="str">
        <f>IF(desc!$B$1=1,desc!$A34,IF(desc!$B$1=2,desc!$B34,IF(desc!$B$1=3,desc!$C34,desc!$D34)))</f>
        <v>Nombre de contrats souscrits avec blocage activé des communications sortantes (OST art. 19)</v>
      </c>
      <c r="B8" s="49">
        <v>101436</v>
      </c>
      <c r="C8" s="49">
        <v>128656</v>
      </c>
      <c r="D8" s="49">
        <v>151444</v>
      </c>
      <c r="E8" s="49">
        <v>211088</v>
      </c>
      <c r="F8" s="49">
        <v>350192</v>
      </c>
      <c r="G8" s="49">
        <v>508101</v>
      </c>
      <c r="H8" s="49">
        <v>565158</v>
      </c>
      <c r="I8" s="49">
        <v>621323</v>
      </c>
      <c r="J8" s="49">
        <v>356364</v>
      </c>
      <c r="K8" s="49">
        <v>338487</v>
      </c>
      <c r="L8" s="49">
        <v>355610</v>
      </c>
      <c r="M8" s="49">
        <v>344668</v>
      </c>
      <c r="N8" s="49">
        <v>343842</v>
      </c>
      <c r="O8" s="49">
        <v>29113</v>
      </c>
      <c r="P8" s="49">
        <v>21521</v>
      </c>
      <c r="Q8" s="49">
        <v>15530</v>
      </c>
      <c r="R8" s="49">
        <v>10286</v>
      </c>
      <c r="S8" s="49">
        <v>8446</v>
      </c>
      <c r="T8" s="49">
        <v>13492</v>
      </c>
      <c r="U8" s="89" t="s">
        <v>161</v>
      </c>
      <c r="V8" s="89" t="s">
        <v>161</v>
      </c>
      <c r="W8" s="89" t="s">
        <v>161</v>
      </c>
      <c r="X8" s="89" t="s">
        <v>161</v>
      </c>
      <c r="Y8" s="89" t="s">
        <v>161</v>
      </c>
      <c r="Z8" s="159" t="s">
        <v>161</v>
      </c>
      <c r="AA8" s="109" t="s">
        <v>161</v>
      </c>
      <c r="AC8" s="148" t="s">
        <v>213</v>
      </c>
    </row>
    <row r="9" spans="1:29" x14ac:dyDescent="0.2">
      <c r="A9" s="41" t="str">
        <f>IF(desc!$B$1=1,desc!$A35,IF(desc!$B$1=2,desc!$B35,IF(desc!$B$1=3,desc!$C35,desc!$D35)))</f>
        <v xml:space="preserve">Remarque : </v>
      </c>
    </row>
    <row r="10" spans="1:29" x14ac:dyDescent="0.2">
      <c r="A10" s="41" t="str">
        <f>IF(desc!$B$1=1,desc!$A36,IF(desc!$B$1=2,desc!$B36,IF(desc!$B$1=3,desc!$C36,desc!$D36)))</f>
        <v>... Chiffre inconnu (non relevé).</v>
      </c>
    </row>
    <row r="11" spans="1:29" x14ac:dyDescent="0.2">
      <c r="A11" s="14" t="str">
        <f>IF(desc!$B$1=1,desc!$A$73,IF(desc!$B$1=2,desc!$B$73,IF(desc!$B$1=3,desc!$C$73,desc!$D$73)))</f>
        <v>Source: OFCOM - Statistique sur les télécommunications</v>
      </c>
      <c r="L11" s="66"/>
      <c r="M11" s="66"/>
      <c r="N11" s="66"/>
      <c r="O11" s="66"/>
    </row>
    <row r="12" spans="1:29" x14ac:dyDescent="0.2">
      <c r="A12" s="14" t="str">
        <f>IF(desc!$B$1=1,desc!$A$74,IF(desc!$B$1=2,desc!$B$74,IF(desc!$B$1=3,desc!$C$74,desc!$D$74)))</f>
        <v>© OFCOM 2025</v>
      </c>
    </row>
    <row r="13" spans="1:29" x14ac:dyDescent="0.2">
      <c r="A13" s="14"/>
    </row>
    <row r="14" spans="1:29" ht="22.5" x14ac:dyDescent="0.2">
      <c r="A14" s="14" t="str">
        <f>IF(desc!$B$1=1,desc!$A$75,IF(desc!$B$1=2,desc!$B$75,IF(desc!$B$1=3,desc!$C$75,desc!$D$75)))</f>
        <v>Renseignements: Office fédéral de la communication, Section Économie et statistiques, Telecomstatistics@bakom.admin.ch, 058 460 55 88</v>
      </c>
    </row>
    <row r="16" spans="1:29" x14ac:dyDescent="0.2">
      <c r="M16" s="66"/>
      <c r="N16" s="66"/>
      <c r="O16" s="66"/>
      <c r="P16" s="66"/>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
  <dimension ref="A1"/>
  <sheetViews>
    <sheetView workbookViewId="0">
      <selection activeCell="H41" sqref="H41"/>
    </sheetView>
  </sheetViews>
  <sheetFormatPr baseColWidth="10" defaultRowHeight="12.75" x14ac:dyDescent="0.2"/>
  <sheetData/>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dimension ref="A1:X75"/>
  <sheetViews>
    <sheetView topLeftCell="A19" workbookViewId="0">
      <selection activeCell="A53" sqref="A53:XFD53"/>
    </sheetView>
  </sheetViews>
  <sheetFormatPr baseColWidth="10" defaultRowHeight="12.75" x14ac:dyDescent="0.2"/>
  <cols>
    <col min="1" max="4" width="58" customWidth="1"/>
  </cols>
  <sheetData>
    <row r="1" spans="1:24" x14ac:dyDescent="0.2">
      <c r="A1" s="1" t="s">
        <v>0</v>
      </c>
      <c r="B1" s="1">
        <v>2</v>
      </c>
      <c r="C1" s="1">
        <v>1</v>
      </c>
      <c r="D1" s="1" t="s">
        <v>1</v>
      </c>
    </row>
    <row r="2" spans="1:24" x14ac:dyDescent="0.2">
      <c r="A2" s="1"/>
      <c r="B2" s="1"/>
      <c r="C2" s="1">
        <v>2</v>
      </c>
      <c r="D2" s="1" t="s">
        <v>2</v>
      </c>
    </row>
    <row r="3" spans="1:24" x14ac:dyDescent="0.2">
      <c r="A3" s="1"/>
      <c r="B3" s="1"/>
      <c r="C3" s="1">
        <v>3</v>
      </c>
      <c r="D3" s="1" t="s">
        <v>3</v>
      </c>
    </row>
    <row r="4" spans="1:24" x14ac:dyDescent="0.2">
      <c r="A4" s="1"/>
      <c r="B4" s="1"/>
      <c r="C4" s="1">
        <v>4</v>
      </c>
      <c r="D4" s="1" t="s">
        <v>4</v>
      </c>
    </row>
    <row r="5" spans="1:24" x14ac:dyDescent="0.2">
      <c r="A5" s="1" t="s">
        <v>5</v>
      </c>
      <c r="B5" s="1" t="s">
        <v>6</v>
      </c>
      <c r="C5" s="1" t="s">
        <v>7</v>
      </c>
      <c r="D5" s="1" t="s">
        <v>8</v>
      </c>
    </row>
    <row r="6" spans="1:24" x14ac:dyDescent="0.2">
      <c r="A6" t="s">
        <v>15</v>
      </c>
      <c r="B6" t="s">
        <v>14</v>
      </c>
      <c r="C6" t="s">
        <v>16</v>
      </c>
      <c r="D6" t="s">
        <v>17</v>
      </c>
    </row>
    <row r="7" spans="1:24" x14ac:dyDescent="0.2">
      <c r="A7" t="s">
        <v>19</v>
      </c>
      <c r="B7" t="s">
        <v>18</v>
      </c>
      <c r="C7" t="s">
        <v>20</v>
      </c>
      <c r="D7" s="1" t="s">
        <v>21</v>
      </c>
    </row>
    <row r="8" spans="1:24" x14ac:dyDescent="0.2">
      <c r="A8" s="1" t="s">
        <v>40</v>
      </c>
      <c r="B8" t="s">
        <v>38</v>
      </c>
      <c r="C8" s="1" t="s">
        <v>41</v>
      </c>
      <c r="D8" s="1" t="s">
        <v>42</v>
      </c>
    </row>
    <row r="9" spans="1:24" x14ac:dyDescent="0.2">
      <c r="A9" s="1" t="s">
        <v>44</v>
      </c>
      <c r="B9" t="s">
        <v>39</v>
      </c>
      <c r="C9" s="1" t="s">
        <v>45</v>
      </c>
      <c r="D9" s="1" t="s">
        <v>43</v>
      </c>
    </row>
    <row r="10" spans="1:24" x14ac:dyDescent="0.2">
      <c r="A10" s="1" t="s">
        <v>84</v>
      </c>
      <c r="B10" t="s">
        <v>37</v>
      </c>
      <c r="C10" s="1" t="s">
        <v>46</v>
      </c>
      <c r="D10" s="1" t="s">
        <v>47</v>
      </c>
    </row>
    <row r="11" spans="1:24" ht="12.6" customHeight="1" x14ac:dyDescent="0.2">
      <c r="A11" t="s">
        <v>48</v>
      </c>
      <c r="B11" s="2" t="s">
        <v>135</v>
      </c>
      <c r="C11" s="2" t="s">
        <v>49</v>
      </c>
      <c r="D11" s="2" t="s">
        <v>50</v>
      </c>
      <c r="E11" s="3"/>
      <c r="F11" s="3"/>
      <c r="G11" s="3"/>
      <c r="H11" s="3"/>
      <c r="I11" s="3"/>
      <c r="J11" s="3"/>
      <c r="K11" s="3"/>
      <c r="L11" s="3"/>
      <c r="M11" s="3"/>
      <c r="N11" s="3"/>
      <c r="O11" s="3"/>
      <c r="P11" s="3"/>
      <c r="Q11" s="3"/>
      <c r="R11" s="3"/>
      <c r="S11" s="3"/>
      <c r="T11" s="3"/>
      <c r="U11" s="3"/>
      <c r="V11" s="3"/>
      <c r="W11" s="3"/>
      <c r="X11" s="3"/>
    </row>
    <row r="12" spans="1:24" ht="12.6" customHeight="1" x14ac:dyDescent="0.2">
      <c r="A12" s="1" t="s">
        <v>52</v>
      </c>
      <c r="B12" s="2" t="s">
        <v>136</v>
      </c>
      <c r="C12" s="2" t="s">
        <v>51</v>
      </c>
      <c r="D12" s="2" t="s">
        <v>130</v>
      </c>
      <c r="E12" s="3"/>
      <c r="F12" s="3"/>
      <c r="G12" s="3"/>
      <c r="H12" s="3"/>
      <c r="I12" s="3"/>
      <c r="J12" s="3"/>
      <c r="K12" s="3"/>
      <c r="L12" s="3"/>
      <c r="M12" s="3"/>
      <c r="N12" s="3"/>
      <c r="O12" s="3"/>
      <c r="P12" s="3"/>
      <c r="Q12" s="3"/>
      <c r="R12" s="3"/>
      <c r="S12" s="3"/>
      <c r="T12" s="3"/>
      <c r="U12" s="3"/>
      <c r="V12" s="3"/>
      <c r="W12" s="3"/>
      <c r="X12" s="3"/>
    </row>
    <row r="13" spans="1:24" x14ac:dyDescent="0.2">
      <c r="A13" s="1" t="s">
        <v>53</v>
      </c>
      <c r="B13" s="2" t="s">
        <v>22</v>
      </c>
      <c r="C13" s="2" t="s">
        <v>62</v>
      </c>
      <c r="D13" s="2" t="s">
        <v>72</v>
      </c>
    </row>
    <row r="14" spans="1:24" x14ac:dyDescent="0.2">
      <c r="A14" s="1" t="s">
        <v>54</v>
      </c>
      <c r="B14" s="2" t="s">
        <v>23</v>
      </c>
      <c r="C14" s="2" t="s">
        <v>63</v>
      </c>
      <c r="D14" s="2" t="s">
        <v>73</v>
      </c>
    </row>
    <row r="15" spans="1:24" x14ac:dyDescent="0.2">
      <c r="A15" s="1" t="s">
        <v>166</v>
      </c>
      <c r="B15" s="2" t="s">
        <v>167</v>
      </c>
      <c r="C15" s="2" t="s">
        <v>168</v>
      </c>
      <c r="D15" s="2" t="s">
        <v>169</v>
      </c>
    </row>
    <row r="16" spans="1:24" x14ac:dyDescent="0.2">
      <c r="A16" s="1" t="s">
        <v>170</v>
      </c>
      <c r="B16" s="2" t="s">
        <v>171</v>
      </c>
      <c r="C16" s="2" t="s">
        <v>172</v>
      </c>
      <c r="D16" s="2" t="s">
        <v>173</v>
      </c>
    </row>
    <row r="17" spans="1:4" x14ac:dyDescent="0.2">
      <c r="A17" s="1" t="s">
        <v>55</v>
      </c>
      <c r="B17" s="2" t="s">
        <v>24</v>
      </c>
      <c r="C17" s="2" t="s">
        <v>64</v>
      </c>
      <c r="D17" s="2" t="s">
        <v>74</v>
      </c>
    </row>
    <row r="18" spans="1:4" x14ac:dyDescent="0.2">
      <c r="A18" s="1" t="s">
        <v>178</v>
      </c>
      <c r="B18" s="2" t="s">
        <v>179</v>
      </c>
      <c r="C18" s="2" t="s">
        <v>180</v>
      </c>
      <c r="D18" s="2" t="s">
        <v>181</v>
      </c>
    </row>
    <row r="19" spans="1:4" x14ac:dyDescent="0.2">
      <c r="A19" s="1" t="s">
        <v>182</v>
      </c>
      <c r="B19" s="2" t="s">
        <v>185</v>
      </c>
      <c r="C19" s="2" t="s">
        <v>183</v>
      </c>
      <c r="D19" s="2" t="s">
        <v>184</v>
      </c>
    </row>
    <row r="20" spans="1:4" x14ac:dyDescent="0.2">
      <c r="A20" s="1" t="s">
        <v>190</v>
      </c>
      <c r="B20" s="2" t="s">
        <v>191</v>
      </c>
      <c r="C20" s="2" t="s">
        <v>192</v>
      </c>
      <c r="D20" s="2" t="s">
        <v>193</v>
      </c>
    </row>
    <row r="21" spans="1:4" x14ac:dyDescent="0.2">
      <c r="A21" s="140" t="s">
        <v>159</v>
      </c>
      <c r="B21" s="140" t="s">
        <v>160</v>
      </c>
      <c r="C21" s="140" t="s">
        <v>129</v>
      </c>
      <c r="D21" s="140" t="s">
        <v>13</v>
      </c>
    </row>
    <row r="22" spans="1:4" x14ac:dyDescent="0.2">
      <c r="A22" t="s">
        <v>162</v>
      </c>
      <c r="B22" t="s">
        <v>163</v>
      </c>
      <c r="C22" t="s">
        <v>164</v>
      </c>
      <c r="D22" s="2" t="s">
        <v>165</v>
      </c>
    </row>
    <row r="23" spans="1:4" x14ac:dyDescent="0.2">
      <c r="A23" t="s">
        <v>174</v>
      </c>
      <c r="B23" t="s">
        <v>175</v>
      </c>
      <c r="C23" t="s">
        <v>176</v>
      </c>
      <c r="D23" s="2" t="s">
        <v>177</v>
      </c>
    </row>
    <row r="24" spans="1:4" x14ac:dyDescent="0.2">
      <c r="A24" t="s">
        <v>186</v>
      </c>
      <c r="B24" t="s">
        <v>187</v>
      </c>
      <c r="C24" t="s">
        <v>188</v>
      </c>
      <c r="D24" s="2" t="s">
        <v>189</v>
      </c>
    </row>
    <row r="25" spans="1:4" x14ac:dyDescent="0.2">
      <c r="A25" t="s">
        <v>194</v>
      </c>
      <c r="B25" t="s">
        <v>195</v>
      </c>
      <c r="C25" t="s">
        <v>196</v>
      </c>
      <c r="D25" s="2" t="s">
        <v>197</v>
      </c>
    </row>
    <row r="26" spans="1:4" x14ac:dyDescent="0.2">
      <c r="A26" t="s">
        <v>198</v>
      </c>
      <c r="B26" t="s">
        <v>199</v>
      </c>
      <c r="C26" t="s">
        <v>200</v>
      </c>
      <c r="D26" t="s">
        <v>201</v>
      </c>
    </row>
    <row r="27" spans="1:4" x14ac:dyDescent="0.2">
      <c r="A27" t="s">
        <v>237</v>
      </c>
      <c r="B27" t="s">
        <v>238</v>
      </c>
      <c r="C27" t="s">
        <v>238</v>
      </c>
      <c r="D27" t="s">
        <v>238</v>
      </c>
    </row>
    <row r="28" spans="1:4" x14ac:dyDescent="0.2">
      <c r="A28" t="s">
        <v>56</v>
      </c>
      <c r="B28" t="s">
        <v>137</v>
      </c>
      <c r="C28" t="s">
        <v>65</v>
      </c>
      <c r="D28" s="2" t="s">
        <v>75</v>
      </c>
    </row>
    <row r="29" spans="1:4" x14ac:dyDescent="0.2">
      <c r="A29" t="s">
        <v>152</v>
      </c>
      <c r="B29" t="s">
        <v>151</v>
      </c>
      <c r="C29" t="s">
        <v>153</v>
      </c>
      <c r="D29" s="2" t="s">
        <v>154</v>
      </c>
    </row>
    <row r="30" spans="1:4" x14ac:dyDescent="0.2">
      <c r="A30" t="s">
        <v>57</v>
      </c>
      <c r="B30" t="s">
        <v>27</v>
      </c>
      <c r="C30" t="s">
        <v>66</v>
      </c>
      <c r="D30" s="2" t="s">
        <v>76</v>
      </c>
    </row>
    <row r="31" spans="1:4" x14ac:dyDescent="0.2">
      <c r="A31" t="s">
        <v>58</v>
      </c>
      <c r="B31" t="s">
        <v>25</v>
      </c>
      <c r="C31" t="s">
        <v>67</v>
      </c>
      <c r="D31" s="2" t="s">
        <v>77</v>
      </c>
    </row>
    <row r="32" spans="1:4" x14ac:dyDescent="0.2">
      <c r="A32" t="s">
        <v>59</v>
      </c>
      <c r="B32" t="s">
        <v>138</v>
      </c>
      <c r="C32" t="s">
        <v>68</v>
      </c>
      <c r="D32" s="2" t="s">
        <v>78</v>
      </c>
    </row>
    <row r="33" spans="1:4" x14ac:dyDescent="0.2">
      <c r="A33" s="1" t="s">
        <v>60</v>
      </c>
      <c r="B33" t="s">
        <v>26</v>
      </c>
      <c r="C33" t="s">
        <v>69</v>
      </c>
      <c r="D33" s="2" t="s">
        <v>79</v>
      </c>
    </row>
    <row r="34" spans="1:4" x14ac:dyDescent="0.2">
      <c r="A34" t="s">
        <v>61</v>
      </c>
      <c r="B34" t="s">
        <v>28</v>
      </c>
      <c r="C34" t="s">
        <v>70</v>
      </c>
      <c r="D34" s="2" t="s">
        <v>71</v>
      </c>
    </row>
    <row r="35" spans="1:4" x14ac:dyDescent="0.2">
      <c r="A35" t="s">
        <v>229</v>
      </c>
      <c r="B35" t="s">
        <v>230</v>
      </c>
      <c r="C35" t="s">
        <v>231</v>
      </c>
      <c r="D35" t="s">
        <v>232</v>
      </c>
    </row>
    <row r="36" spans="1:4" x14ac:dyDescent="0.2">
      <c r="A36" t="s">
        <v>198</v>
      </c>
      <c r="B36" t="s">
        <v>199</v>
      </c>
      <c r="C36" t="s">
        <v>200</v>
      </c>
      <c r="D36" t="s">
        <v>201</v>
      </c>
    </row>
    <row r="37" spans="1:4" x14ac:dyDescent="0.2">
      <c r="A37" t="s">
        <v>237</v>
      </c>
      <c r="B37" t="s">
        <v>238</v>
      </c>
      <c r="C37" t="s">
        <v>238</v>
      </c>
      <c r="D37" t="s">
        <v>238</v>
      </c>
    </row>
    <row r="38" spans="1:4" x14ac:dyDescent="0.2">
      <c r="A38" t="s">
        <v>158</v>
      </c>
      <c r="B38" t="s">
        <v>155</v>
      </c>
      <c r="C38" t="s">
        <v>157</v>
      </c>
      <c r="D38" t="s">
        <v>156</v>
      </c>
    </row>
    <row r="39" spans="1:4" x14ac:dyDescent="0.2">
      <c r="A39" t="s">
        <v>237</v>
      </c>
      <c r="B39" t="s">
        <v>238</v>
      </c>
      <c r="C39" t="s">
        <v>238</v>
      </c>
      <c r="D39" t="s">
        <v>238</v>
      </c>
    </row>
    <row r="40" spans="1:4" x14ac:dyDescent="0.2">
      <c r="A40" t="s">
        <v>80</v>
      </c>
      <c r="B40" t="s">
        <v>139</v>
      </c>
      <c r="C40" t="s">
        <v>85</v>
      </c>
      <c r="D40" s="2" t="s">
        <v>93</v>
      </c>
    </row>
    <row r="41" spans="1:4" x14ac:dyDescent="0.2">
      <c r="A41" t="s">
        <v>81</v>
      </c>
      <c r="B41" t="s">
        <v>140</v>
      </c>
      <c r="C41" t="s">
        <v>131</v>
      </c>
      <c r="D41" s="2" t="s">
        <v>132</v>
      </c>
    </row>
    <row r="42" spans="1:4" x14ac:dyDescent="0.2">
      <c r="A42" t="s">
        <v>133</v>
      </c>
      <c r="B42" t="s">
        <v>141</v>
      </c>
      <c r="C42" t="s">
        <v>86</v>
      </c>
      <c r="D42" s="2" t="s">
        <v>94</v>
      </c>
    </row>
    <row r="43" spans="1:4" x14ac:dyDescent="0.2">
      <c r="A43" t="s">
        <v>87</v>
      </c>
      <c r="B43" t="s">
        <v>29</v>
      </c>
      <c r="C43" t="s">
        <v>87</v>
      </c>
      <c r="D43" t="s">
        <v>87</v>
      </c>
    </row>
    <row r="44" spans="1:4" x14ac:dyDescent="0.2">
      <c r="A44" t="s">
        <v>143</v>
      </c>
      <c r="B44" t="s">
        <v>142</v>
      </c>
      <c r="C44" t="s">
        <v>143</v>
      </c>
      <c r="D44" t="s">
        <v>143</v>
      </c>
    </row>
    <row r="45" spans="1:4" x14ac:dyDescent="0.2">
      <c r="A45" t="s">
        <v>88</v>
      </c>
      <c r="B45" t="s">
        <v>30</v>
      </c>
      <c r="C45" t="s">
        <v>88</v>
      </c>
      <c r="D45" t="s">
        <v>88</v>
      </c>
    </row>
    <row r="46" spans="1:4" x14ac:dyDescent="0.2">
      <c r="A46" t="s">
        <v>222</v>
      </c>
      <c r="B46" t="s">
        <v>223</v>
      </c>
      <c r="C46" t="s">
        <v>224</v>
      </c>
      <c r="D46" t="s">
        <v>222</v>
      </c>
    </row>
    <row r="47" spans="1:4" x14ac:dyDescent="0.2">
      <c r="A47" t="s">
        <v>228</v>
      </c>
      <c r="B47" t="s">
        <v>227</v>
      </c>
      <c r="C47" t="s">
        <v>228</v>
      </c>
      <c r="D47" t="s">
        <v>228</v>
      </c>
    </row>
    <row r="48" spans="1:4" x14ac:dyDescent="0.2">
      <c r="A48" t="s">
        <v>82</v>
      </c>
      <c r="B48" t="s">
        <v>33</v>
      </c>
      <c r="C48" t="s">
        <v>91</v>
      </c>
      <c r="D48" t="s">
        <v>134</v>
      </c>
    </row>
    <row r="49" spans="1:4" x14ac:dyDescent="0.2">
      <c r="A49" t="s">
        <v>225</v>
      </c>
      <c r="B49" t="s">
        <v>226</v>
      </c>
      <c r="C49" t="s">
        <v>225</v>
      </c>
      <c r="D49" t="s">
        <v>225</v>
      </c>
    </row>
    <row r="50" spans="1:4" x14ac:dyDescent="0.2">
      <c r="A50" t="s">
        <v>89</v>
      </c>
      <c r="B50" t="s">
        <v>31</v>
      </c>
      <c r="C50" t="s">
        <v>89</v>
      </c>
      <c r="D50" t="s">
        <v>89</v>
      </c>
    </row>
    <row r="51" spans="1:4" x14ac:dyDescent="0.2">
      <c r="A51" t="s">
        <v>145</v>
      </c>
      <c r="B51" t="s">
        <v>144</v>
      </c>
      <c r="C51" t="s">
        <v>145</v>
      </c>
      <c r="D51" t="s">
        <v>145</v>
      </c>
    </row>
    <row r="52" spans="1:4" x14ac:dyDescent="0.2">
      <c r="A52" t="s">
        <v>90</v>
      </c>
      <c r="B52" t="s">
        <v>32</v>
      </c>
      <c r="C52" t="s">
        <v>90</v>
      </c>
      <c r="D52" t="s">
        <v>90</v>
      </c>
    </row>
    <row r="53" spans="1:4" x14ac:dyDescent="0.2">
      <c r="A53" t="s">
        <v>82</v>
      </c>
      <c r="B53" t="s">
        <v>33</v>
      </c>
      <c r="C53" t="s">
        <v>91</v>
      </c>
      <c r="D53" t="s">
        <v>134</v>
      </c>
    </row>
    <row r="54" spans="1:4" x14ac:dyDescent="0.2">
      <c r="A54" t="s">
        <v>242</v>
      </c>
      <c r="B54" s="40" t="s">
        <v>243</v>
      </c>
      <c r="C54" t="s">
        <v>244</v>
      </c>
      <c r="D54" t="s">
        <v>245</v>
      </c>
    </row>
    <row r="55" spans="1:4" x14ac:dyDescent="0.2">
      <c r="A55" s="140" t="s">
        <v>159</v>
      </c>
      <c r="B55" s="140" t="s">
        <v>160</v>
      </c>
      <c r="C55" s="140" t="s">
        <v>129</v>
      </c>
      <c r="D55" s="140" t="s">
        <v>13</v>
      </c>
    </row>
    <row r="56" spans="1:4" x14ac:dyDescent="0.2">
      <c r="A56" s="74" t="s">
        <v>202</v>
      </c>
      <c r="B56" s="74" t="s">
        <v>146</v>
      </c>
      <c r="C56" s="74" t="s">
        <v>203</v>
      </c>
      <c r="D56" s="74" t="s">
        <v>204</v>
      </c>
    </row>
    <row r="57" spans="1:4" s="40" customFormat="1" ht="51" x14ac:dyDescent="0.2">
      <c r="A57" s="152" t="s">
        <v>233</v>
      </c>
      <c r="B57" s="152" t="s">
        <v>234</v>
      </c>
      <c r="C57" s="152" t="s">
        <v>235</v>
      </c>
      <c r="D57" s="152" t="s">
        <v>236</v>
      </c>
    </row>
    <row r="58" spans="1:4" x14ac:dyDescent="0.2">
      <c r="A58" t="s">
        <v>198</v>
      </c>
      <c r="B58" t="s">
        <v>199</v>
      </c>
      <c r="C58" t="s">
        <v>200</v>
      </c>
      <c r="D58" t="s">
        <v>201</v>
      </c>
    </row>
    <row r="59" spans="1:4" x14ac:dyDescent="0.2">
      <c r="A59" s="40" t="s">
        <v>83</v>
      </c>
      <c r="B59" t="s">
        <v>147</v>
      </c>
      <c r="C59" t="s">
        <v>92</v>
      </c>
      <c r="D59" t="s">
        <v>95</v>
      </c>
    </row>
    <row r="60" spans="1:4" x14ac:dyDescent="0.2">
      <c r="A60" s="74" t="s">
        <v>205</v>
      </c>
      <c r="B60" s="74" t="s">
        <v>207</v>
      </c>
      <c r="C60" s="74" t="s">
        <v>209</v>
      </c>
      <c r="D60" s="74" t="s">
        <v>211</v>
      </c>
    </row>
    <row r="61" spans="1:4" x14ac:dyDescent="0.2">
      <c r="A61" s="74" t="s">
        <v>206</v>
      </c>
      <c r="B61" s="74" t="s">
        <v>208</v>
      </c>
      <c r="C61" s="74" t="s">
        <v>210</v>
      </c>
      <c r="D61" s="74" t="s">
        <v>212</v>
      </c>
    </row>
    <row r="62" spans="1:4" x14ac:dyDescent="0.2">
      <c r="A62" s="62" t="s">
        <v>97</v>
      </c>
      <c r="B62" s="62"/>
      <c r="C62" s="62"/>
      <c r="D62" s="62"/>
    </row>
    <row r="63" spans="1:4" x14ac:dyDescent="0.2">
      <c r="A63" s="1" t="s">
        <v>112</v>
      </c>
      <c r="B63" s="2" t="s">
        <v>99</v>
      </c>
      <c r="C63" s="2" t="s">
        <v>106</v>
      </c>
      <c r="D63" s="2" t="s">
        <v>102</v>
      </c>
    </row>
    <row r="64" spans="1:4" x14ac:dyDescent="0.2">
      <c r="A64" s="1" t="s">
        <v>111</v>
      </c>
      <c r="B64" s="2" t="s">
        <v>100</v>
      </c>
      <c r="C64" s="2" t="s">
        <v>107</v>
      </c>
      <c r="D64" s="2" t="s">
        <v>103</v>
      </c>
    </row>
    <row r="65" spans="1:5" x14ac:dyDescent="0.2">
      <c r="A65" s="1" t="s">
        <v>128</v>
      </c>
      <c r="B65" s="2" t="s">
        <v>148</v>
      </c>
      <c r="C65" s="2" t="s">
        <v>108</v>
      </c>
      <c r="D65" s="2" t="s">
        <v>104</v>
      </c>
    </row>
    <row r="66" spans="1:5" x14ac:dyDescent="0.2">
      <c r="A66" s="1" t="s">
        <v>110</v>
      </c>
      <c r="B66" s="2" t="s">
        <v>101</v>
      </c>
      <c r="C66" s="2" t="s">
        <v>109</v>
      </c>
      <c r="D66" s="2" t="s">
        <v>105</v>
      </c>
    </row>
    <row r="67" spans="1:5" x14ac:dyDescent="0.2">
      <c r="A67" s="65" t="s">
        <v>124</v>
      </c>
      <c r="B67" s="4" t="s">
        <v>125</v>
      </c>
      <c r="C67" s="65" t="s">
        <v>126</v>
      </c>
      <c r="D67" s="65" t="s">
        <v>127</v>
      </c>
    </row>
    <row r="68" spans="1:5" x14ac:dyDescent="0.2">
      <c r="A68" s="65" t="s">
        <v>123</v>
      </c>
      <c r="B68" s="4" t="s">
        <v>96</v>
      </c>
      <c r="C68" s="65" t="s">
        <v>122</v>
      </c>
      <c r="D68" s="65" t="s">
        <v>121</v>
      </c>
    </row>
    <row r="69" spans="1:5" x14ac:dyDescent="0.2">
      <c r="A69" s="62" t="s">
        <v>98</v>
      </c>
      <c r="B69" s="62"/>
      <c r="C69" s="62"/>
      <c r="D69" s="62"/>
      <c r="E69" s="62"/>
    </row>
    <row r="70" spans="1:5" x14ac:dyDescent="0.2">
      <c r="A70" t="s">
        <v>115</v>
      </c>
      <c r="B70" s="64" t="s">
        <v>113</v>
      </c>
      <c r="C70" t="s">
        <v>116</v>
      </c>
      <c r="D70" s="1" t="s">
        <v>117</v>
      </c>
      <c r="E70" s="62" t="str">
        <f>IF(desc!$B$1=1,desc!$A70,IF(desc!$B$1=2,desc!$B70,IF(desc!$B$1=3,desc!$C70,desc!$D70)))</f>
        <v>Nombre de clients à la téléphonie fixe selon le type de contrat</v>
      </c>
    </row>
    <row r="71" spans="1:5" x14ac:dyDescent="0.2">
      <c r="A71" t="s">
        <v>119</v>
      </c>
      <c r="B71" t="s">
        <v>114</v>
      </c>
      <c r="C71" t="s">
        <v>120</v>
      </c>
      <c r="D71" s="40" t="s">
        <v>118</v>
      </c>
      <c r="E71" s="62" t="str">
        <f>IF(desc!$B$1=1,desc!$A71,IF(desc!$B$1=2,desc!$B71,IF(desc!$B$1=3,desc!$C71,desc!$D71)))</f>
        <v>En milliers</v>
      </c>
    </row>
    <row r="72" spans="1:5" x14ac:dyDescent="0.2">
      <c r="A72" t="s">
        <v>133</v>
      </c>
      <c r="B72" t="s">
        <v>141</v>
      </c>
      <c r="C72" t="s">
        <v>149</v>
      </c>
      <c r="D72" t="s">
        <v>150</v>
      </c>
      <c r="E72" s="62" t="str">
        <f>IF(desc!$B$1=1,desc!$A72,IF(desc!$B$1=2,desc!$B72,IF(desc!$B$1=3,desc!$C72,desc!$D72)))</f>
        <v>Parts de marché en % au 31.12.</v>
      </c>
    </row>
    <row r="73" spans="1:5" x14ac:dyDescent="0.2">
      <c r="A73" s="40" t="s">
        <v>214</v>
      </c>
      <c r="B73" s="40" t="s">
        <v>215</v>
      </c>
      <c r="C73" s="40" t="s">
        <v>216</v>
      </c>
      <c r="D73" s="40" t="s">
        <v>217</v>
      </c>
    </row>
    <row r="74" spans="1:5" x14ac:dyDescent="0.2">
      <c r="A74" s="40" t="s">
        <v>239</v>
      </c>
      <c r="B74" s="40" t="s">
        <v>240</v>
      </c>
      <c r="C74" s="40" t="s">
        <v>241</v>
      </c>
      <c r="D74" s="40" t="s">
        <v>240</v>
      </c>
    </row>
    <row r="75" spans="1:5" ht="38.25" x14ac:dyDescent="0.2">
      <c r="A75" s="40" t="s">
        <v>218</v>
      </c>
      <c r="B75" s="40" t="s">
        <v>219</v>
      </c>
      <c r="C75" s="40" t="s">
        <v>220</v>
      </c>
      <c r="D75" s="40" t="s">
        <v>221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Graphiques</vt:lpstr>
      </vt:variant>
      <vt:variant>
        <vt:i4>2</vt:i4>
      </vt:variant>
    </vt:vector>
  </HeadingPairs>
  <TitlesOfParts>
    <vt:vector size="9" baseType="lpstr">
      <vt:lpstr>Intro</vt:lpstr>
      <vt:lpstr>Tab_SF1A</vt:lpstr>
      <vt:lpstr>Tab_SF1A masqué</vt:lpstr>
      <vt:lpstr>Tab_SF1PM</vt:lpstr>
      <vt:lpstr>Tab_SF1PM masqué</vt:lpstr>
      <vt:lpstr>Tab_SF1B</vt:lpstr>
      <vt:lpstr>Graph_SF1PM masqué</vt:lpstr>
      <vt:lpstr>GraphSF1A</vt:lpstr>
      <vt:lpstr>GraphSF1PM</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cp:lastPrinted>2016-12-07T15:24:35Z</cp:lastPrinted>
  <dcterms:created xsi:type="dcterms:W3CDTF">2016-10-25T06:43:27Z</dcterms:created>
  <dcterms:modified xsi:type="dcterms:W3CDTF">2025-10-28T10:17:41Z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2025-10-16T07:42:12Z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d8cb0b30-b46a-40e6-bee6-403d8057bd6d</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