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BAKOM$\Org\M\_Abteilung\website bakom mp\radio und fernsehen\radio- und fernsehstationen\konzessionierung\Neukonzessionierung 2025-2034\Ausschreibung Web\"/>
    </mc:Choice>
  </mc:AlternateContent>
  <xr:revisionPtr revIDLastSave="0" documentId="8_{BACD4CD2-C8C1-4E2E-B888-5EC8B935D179}" xr6:coauthVersionLast="47" xr6:coauthVersionMax="47" xr10:uidLastSave="{00000000-0000-0000-0000-000000000000}"/>
  <bookViews>
    <workbookView xWindow="2120" yWindow="450" windowWidth="14820" windowHeight="9750" xr2:uid="{00000000-000D-0000-FFFF-FFFF00000000}"/>
  </bookViews>
  <sheets>
    <sheet name="Conto economico" sheetId="1" r:id="rId1"/>
    <sheet name="Bilanci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1" l="1"/>
  <c r="E47" i="1"/>
  <c r="E21" i="1"/>
  <c r="E107" i="2"/>
  <c r="E100" i="2"/>
  <c r="E95" i="2"/>
  <c r="E108" i="2" s="1"/>
  <c r="E88" i="2"/>
  <c r="E85" i="2"/>
  <c r="E79" i="2"/>
  <c r="E73" i="2"/>
  <c r="E62" i="2"/>
  <c r="E59" i="2"/>
  <c r="E47" i="2"/>
  <c r="E34" i="2"/>
  <c r="E21" i="2"/>
  <c r="E14" i="2"/>
  <c r="E10" i="2"/>
  <c r="E142" i="1"/>
  <c r="E132" i="1"/>
  <c r="E127" i="1"/>
  <c r="E118" i="1"/>
  <c r="E110" i="1"/>
  <c r="E106" i="1"/>
  <c r="E91" i="1"/>
  <c r="E82" i="1"/>
  <c r="E64" i="1"/>
  <c r="E57" i="1"/>
  <c r="E53" i="1"/>
  <c r="E36" i="1"/>
  <c r="E27" i="1"/>
  <c r="E16" i="1"/>
  <c r="E10" i="1"/>
  <c r="E90" i="2" l="1"/>
  <c r="E64" i="2"/>
  <c r="E23" i="1"/>
  <c r="E28" i="1" s="1"/>
  <c r="E54" i="1"/>
  <c r="E133" i="1"/>
  <c r="E107" i="1"/>
  <c r="E22" i="2"/>
  <c r="E65" i="2" l="1"/>
  <c r="E65" i="1"/>
  <c r="E111" i="1" s="1"/>
  <c r="E146" i="1" s="1"/>
  <c r="E115" i="2" s="1"/>
  <c r="E117" i="2" s="1"/>
  <c r="E118" i="2" s="1"/>
  <c r="E119" i="2" s="1"/>
  <c r="E122" i="2" l="1"/>
</calcChain>
</file>

<file path=xl/sharedStrings.xml><?xml version="1.0" encoding="utf-8"?>
<sst xmlns="http://schemas.openxmlformats.org/spreadsheetml/2006/main" count="271" uniqueCount="251">
  <si>
    <t>Produits résultant de la production de spots pour le groupe</t>
  </si>
  <si>
    <t>Goodwill</t>
  </si>
  <si>
    <t>(-)</t>
  </si>
  <si>
    <t>(+)</t>
  </si>
  <si>
    <t>Conto economico</t>
  </si>
  <si>
    <t>anno</t>
  </si>
  <si>
    <t>Ricavi lordi pubblicità acquistata dall'emittente</t>
  </si>
  <si>
    <t>Ricavi lordi sponsorizzazione acquistata dall'emittente</t>
  </si>
  <si>
    <t>Cessione di parte del tempo d’antenna, pubblicità compresa</t>
  </si>
  <si>
    <t>Ricavi lordi publicità acquistata con scambio di beni o servizi</t>
  </si>
  <si>
    <t>Ricavi lordi sponsorizzazione acquistata con scambio di beni o servizi</t>
  </si>
  <si>
    <t>Sconti e ribassi sull'acquisto diretto di pubblicità</t>
  </si>
  <si>
    <t>Ricavi lordi pubblicità e sponsorizzazione acquistata dall'emittente</t>
  </si>
  <si>
    <t>Ricavi lordi pubblicità acquistata da terzi</t>
  </si>
  <si>
    <t>Ricavi lordi sponsorizzazione acquistata da terzi</t>
  </si>
  <si>
    <t>Ricavi lordi pubblicità acquistata da terzi con scambio di beni o servizi</t>
  </si>
  <si>
    <t>Ricavi lordi sponsorizzazione acquistata da terzi con scambio di beni o servizi</t>
  </si>
  <si>
    <t>Sconti e ribassi sull'acquisto di pubblicità da terzi</t>
  </si>
  <si>
    <t>Ricavi lordi pubblicità e sponsorizzazione acquistata da terzi</t>
  </si>
  <si>
    <t>Ricavi lordi pubblicità del gruppo</t>
  </si>
  <si>
    <t>Ricavi lordi sponsorizzazione del gruppo</t>
  </si>
  <si>
    <t>Ricavi lordi Sponsorizzazione acquistata con scambio di beni o servizi</t>
  </si>
  <si>
    <t>Ricavi lordi pubblicità e sponsorizzazione del gruppo</t>
  </si>
  <si>
    <t>Perdite su crediti pubblicità e sponsorizzazione</t>
  </si>
  <si>
    <t>Ricavi lordi pubblicità e sponsorizzazione</t>
  </si>
  <si>
    <t>Provvigioni agenzie e intermediari per pubblicità e la sponsorizzazione acquistata dall'emittente</t>
  </si>
  <si>
    <t>Provvigioni agenzie e intermediari da terzi per pubblicità e sponsorizzazioni</t>
  </si>
  <si>
    <t>Provvigioni agenzie e intermediari del gruppo da trezi per pubblicità e sponsorizzazioni</t>
  </si>
  <si>
    <t>Provvigioni agenzie e intermediari</t>
  </si>
  <si>
    <t>Ricavi pubblicità e sponsorizzazione</t>
  </si>
  <si>
    <t>Ricavi tasse e diritti presso i telespettatori e gli ascoltatori</t>
  </si>
  <si>
    <t>Ricavi realizzati su giochi radio e TV</t>
  </si>
  <si>
    <t>Ricavi da numeri business</t>
  </si>
  <si>
    <t>Ricavi produzioni spot da terzi</t>
  </si>
  <si>
    <t>Ricavi produzione spot per terzi con scambio beni o prestazioni</t>
  </si>
  <si>
    <t>Bilancio</t>
  </si>
  <si>
    <t>Attivi</t>
  </si>
  <si>
    <t>Passivi</t>
  </si>
  <si>
    <t>Risacimento IRF (Interessengemeinschaft Radio Fernsehen)</t>
  </si>
  <si>
    <t>Altri Ricavi</t>
  </si>
  <si>
    <t>Ricavi vendita diritti e licenze</t>
  </si>
  <si>
    <t>Ricavi locazione terzi</t>
  </si>
  <si>
    <t>Ricavi locazione rete emittenti</t>
  </si>
  <si>
    <t>Vendita merce</t>
  </si>
  <si>
    <t>Ricavi pubblicità su internet</t>
  </si>
  <si>
    <t>Ricavi manifestazioni</t>
  </si>
  <si>
    <t>Ricavi per messa a disposizione di personale</t>
  </si>
  <si>
    <t>Alienazione attivi</t>
  </si>
  <si>
    <t>Altri ricavi diversi</t>
  </si>
  <si>
    <t>Ricavi per coproduzioni</t>
  </si>
  <si>
    <t>Ricavi secondari da terzi</t>
  </si>
  <si>
    <t>Ricavi vendita diritti e licenze al gruppo</t>
  </si>
  <si>
    <t>Ricavi locazione al gruppo</t>
  </si>
  <si>
    <t>Ricavi locazione rete emittenti al gruppo</t>
  </si>
  <si>
    <t>Messa a disposizione di personale al gruppo</t>
  </si>
  <si>
    <t>Ricavi per coproduzioni del gruppo</t>
  </si>
  <si>
    <t>Ricavi secondari dal gruppo</t>
  </si>
  <si>
    <t>Ricavi secondari</t>
  </si>
  <si>
    <t>Produzione propria beni mobiliari / immobiliari</t>
  </si>
  <si>
    <t>Produzione propria impianti istallazioni rete emittenti (1610)</t>
  </si>
  <si>
    <t>Lavori interni</t>
  </si>
  <si>
    <t>Rivavi lordi</t>
  </si>
  <si>
    <t>Variazioni produzioni proprie in corso</t>
  </si>
  <si>
    <t>Sconti e ribassi</t>
  </si>
  <si>
    <t>Tassa di concessione UFCOM (Art. 22 LRTV)</t>
  </si>
  <si>
    <t>Perdite su clienti</t>
  </si>
  <si>
    <t>Altre diminuzioni dei ricavi</t>
  </si>
  <si>
    <t>Diminuzioni dei ricavi</t>
  </si>
  <si>
    <t>Cifra d'affari</t>
  </si>
  <si>
    <t>Costi per materiale</t>
  </si>
  <si>
    <t>Costi diritti e licenze</t>
  </si>
  <si>
    <t>Diritti d'autore</t>
  </si>
  <si>
    <t>Produzioni spot da parte di terzi</t>
  </si>
  <si>
    <t>Altri costi di terzi per il programma</t>
  </si>
  <si>
    <t>Costi per acquisti materiale dal gruppo</t>
  </si>
  <si>
    <t>Lavori del gruppo</t>
  </si>
  <si>
    <t>Costi per diritti e licenze del gruppo</t>
  </si>
  <si>
    <t>Altri costi di terzi per il programma del gruppo</t>
  </si>
  <si>
    <t>Spese per i social media</t>
  </si>
  <si>
    <t>Costi manifestazioni</t>
  </si>
  <si>
    <t>Altri costi per servizi</t>
  </si>
  <si>
    <t>Diminuzione dei costi</t>
  </si>
  <si>
    <t>Costi del programma, materiale e prestazioni</t>
  </si>
  <si>
    <t>Salari</t>
  </si>
  <si>
    <t>Costi delle assicurazioni sociali</t>
  </si>
  <si>
    <t>Previdenza professionale</t>
  </si>
  <si>
    <t>Formazione e perfezionamento</t>
  </si>
  <si>
    <t>Rimborsi spese effettive</t>
  </si>
  <si>
    <t>Altri costi del personale</t>
  </si>
  <si>
    <t>Lavoratori temporanei</t>
  </si>
  <si>
    <t>Indennità assicurazioni sociali</t>
  </si>
  <si>
    <t>Costi del personale</t>
  </si>
  <si>
    <t>Costi per l'uso di immobili</t>
  </si>
  <si>
    <t>Manutenzione, riparazioni, sostituzioni</t>
  </si>
  <si>
    <t>Prestazioni fatturate per l'uso di una piattaforma DAB</t>
  </si>
  <si>
    <t>Costi autoveicoli</t>
  </si>
  <si>
    <t>Assicurazione cose, diritti, tasse</t>
  </si>
  <si>
    <t>Costi per l'energia e lo smaltimento dei rifiuti</t>
  </si>
  <si>
    <t>Costi di amministrazione e per l'informatica</t>
  </si>
  <si>
    <t>Costi di pubblicità</t>
  </si>
  <si>
    <t>Spese pubblicitarie di gruppo</t>
  </si>
  <si>
    <t>Partenariati media</t>
  </si>
  <si>
    <t>Spese per il countertrade tranne che per la pubblicità</t>
  </si>
  <si>
    <t>Altri costi d'esercizio</t>
  </si>
  <si>
    <t>Costi per IVA non recuperabile</t>
  </si>
  <si>
    <t>Ammortamenti</t>
  </si>
  <si>
    <t>Costi d'esercizio</t>
  </si>
  <si>
    <t>Altri ricavi straordinari</t>
  </si>
  <si>
    <t>Altri costi straordinari</t>
  </si>
  <si>
    <t>Risultato straordinario</t>
  </si>
  <si>
    <t>Risultato dell'esercizio</t>
  </si>
  <si>
    <t>Ricavi da investimenti finanziari società terze tierces</t>
  </si>
  <si>
    <t>Ricavi da investimenti finanziari società del gruppo</t>
  </si>
  <si>
    <t>Ricavi da investimenti finanziari azionisti</t>
  </si>
  <si>
    <t>Costi per investimenti finanziari terzi</t>
  </si>
  <si>
    <t>Costi per investimenti finanziari del gruppo</t>
  </si>
  <si>
    <t>Risultato da investimenti finanziari</t>
  </si>
  <si>
    <t>Partecipazione al canone (LRTV art. 40)</t>
  </si>
  <si>
    <t>Contributi alla diffusione (LRTV art. 57)</t>
  </si>
  <si>
    <t>Contributi nuove tecnologie (LRTV art. 58 o 109 a)</t>
  </si>
  <si>
    <t>Contributi alla formazione e al perfezionamento (LRTV ART 109 a)</t>
  </si>
  <si>
    <t>Contributi relativi al sottotitolaggio (LRTV art. 7 cpv. 4)</t>
  </si>
  <si>
    <t>Contributi relativi alla conservazione di programmi (LRTV art. 21 cpv. 3)</t>
  </si>
  <si>
    <t>Contributi relativi alla ricerca mediatica (LRTV art. 77)</t>
  </si>
  <si>
    <t>Contributi eccezionali Covid-19</t>
  </si>
  <si>
    <t>Sovvenzioni UFCOM</t>
  </si>
  <si>
    <t>Contributi del cantone</t>
  </si>
  <si>
    <t>Contributi del comune</t>
  </si>
  <si>
    <t>Contributi istituzioni (p.es. Chiese)</t>
  </si>
  <si>
    <t>Contributi dei membri, donazioni private e di enti promotori</t>
  </si>
  <si>
    <t>Contributi</t>
  </si>
  <si>
    <t>Sovvenzioni e contributi</t>
  </si>
  <si>
    <t>Ammortamenti straordinari</t>
  </si>
  <si>
    <t>Ammortamenti nuove tecnologie (art. 58 LRTV)</t>
  </si>
  <si>
    <t>Ammortamenti Goodwill</t>
  </si>
  <si>
    <t>Ammortamenti conservazione programmi (LRTV art. 21 cpv. 3)</t>
  </si>
  <si>
    <t>Managementfees</t>
  </si>
  <si>
    <t>Multe, sanzioni, violazione del diritto</t>
  </si>
  <si>
    <t>Altri costi straordinari estranei all'esercizio</t>
  </si>
  <si>
    <t>Altri ricavi straordinari estranei all'esercizio</t>
  </si>
  <si>
    <t>Risultato estraneo all'esercizio</t>
  </si>
  <si>
    <t>Imposte</t>
  </si>
  <si>
    <t>Rivalutazione tra una chiusura rivista ed una valutazione secondo l'UFCOM</t>
  </si>
  <si>
    <t>Utile / Perdita esercizio</t>
  </si>
  <si>
    <t>Tesoreria</t>
  </si>
  <si>
    <t>Titoli a breve termine</t>
  </si>
  <si>
    <t>Conto giro</t>
  </si>
  <si>
    <t>Crediti per prestazioni verso terzi</t>
  </si>
  <si>
    <t>Crediti da vendite e prestazioni verso società del gruppo</t>
  </si>
  <si>
    <t>Correzioni di valore crediti verso terzi (Delcredere)</t>
  </si>
  <si>
    <t>Crediti per forniture e prestazioni</t>
  </si>
  <si>
    <t>Altri crediti a breve termine verso terzi</t>
  </si>
  <si>
    <t>Altri crediti a breve termine verso società del gruppo</t>
  </si>
  <si>
    <t>Altri crediti a breve termine verso azionisti</t>
  </si>
  <si>
    <t>Altri crediti a breve termine</t>
  </si>
  <si>
    <t>Crediti verso amministrazioni pubbliche</t>
  </si>
  <si>
    <t>Scorte e prestazioni di servizi non fatturate</t>
  </si>
  <si>
    <t>Produzioni in corso</t>
  </si>
  <si>
    <t>Costi pagati in anticipo</t>
  </si>
  <si>
    <t>Ricavi non ancora ricevuti</t>
  </si>
  <si>
    <t>Ripartizione del canone UFCOM</t>
  </si>
  <si>
    <t>Ratei e risconti attivi</t>
  </si>
  <si>
    <t>Attivo circolante</t>
  </si>
  <si>
    <t>Azioni</t>
  </si>
  <si>
    <t>Buoni di partecipazione</t>
  </si>
  <si>
    <t>Altre azioni e parti di sagl.</t>
  </si>
  <si>
    <t>Obbligazioni svizzere ed estere in franchi svizzeri</t>
  </si>
  <si>
    <t>Obbligazioni estere in valuta estera</t>
  </si>
  <si>
    <t>Altri investimenti finanziari</t>
  </si>
  <si>
    <t>Accantonamento a lungo termine fondo UFCOM (conto bloccato)</t>
  </si>
  <si>
    <t>Fondo accantonamenti a lungo termine (2681)</t>
  </si>
  <si>
    <t>Crediti a lungo termine verso terzi</t>
  </si>
  <si>
    <t>Crediti a lungo termine verso società del gruppo</t>
  </si>
  <si>
    <t>Crediti a lungo termine verso azionisti</t>
  </si>
  <si>
    <t>Investimenti finanziari</t>
  </si>
  <si>
    <t>Mobilio</t>
  </si>
  <si>
    <t>Correzioni di valore mobilio</t>
  </si>
  <si>
    <t>Hardware</t>
  </si>
  <si>
    <t>Correzioni di valore materiale informatico</t>
  </si>
  <si>
    <t>Software</t>
  </si>
  <si>
    <t>Correzioni di valore software</t>
  </si>
  <si>
    <t>Veicoli</t>
  </si>
  <si>
    <t>Correzioni di valore veicoli</t>
  </si>
  <si>
    <t>Istallazioni fisse</t>
  </si>
  <si>
    <t>Correzioni di valore istallazioni fisse</t>
  </si>
  <si>
    <t>Altri impianti mobiliari</t>
  </si>
  <si>
    <t>Correzioni di valore altri impianti mobiliari</t>
  </si>
  <si>
    <t>Impianti mobiliari</t>
  </si>
  <si>
    <t>Immobili commerciali</t>
  </si>
  <si>
    <t>Anticipi immobili commerciali</t>
  </si>
  <si>
    <t>Correzioni di valore immobili commerciali</t>
  </si>
  <si>
    <t>Istallazioni rete emittenti</t>
  </si>
  <si>
    <t>Anticipi di valore immobili commerciali</t>
  </si>
  <si>
    <t>Correzioni di valore rete emittenti</t>
  </si>
  <si>
    <t>Immobili rivalutati</t>
  </si>
  <si>
    <t>Correzioni di fondi non edificati</t>
  </si>
  <si>
    <t>Altri investimenti immobiliari</t>
  </si>
  <si>
    <t>Correzioni di valore altri investimenti immobiliari</t>
  </si>
  <si>
    <t>Impianti immobiliari</t>
  </si>
  <si>
    <t>Altri investimenti immateriali</t>
  </si>
  <si>
    <t>Investimenti immateriali</t>
  </si>
  <si>
    <t>Capitale azionario non versato</t>
  </si>
  <si>
    <t>Attivo fisso</t>
  </si>
  <si>
    <t>Debiti per forniture e prestazioni verso terzi</t>
  </si>
  <si>
    <t>Debiti per forniture e prestazioni verso società del gruppo</t>
  </si>
  <si>
    <t>Debiti a breve termine per forniture e prestazioni</t>
  </si>
  <si>
    <t>Debiti bancari a breve termine con interessi</t>
  </si>
  <si>
    <t>Debiti verso terzi con interessi</t>
  </si>
  <si>
    <t>Altri debiti a breve termine verso il gruppo con interessi</t>
  </si>
  <si>
    <t>Altri debiti a breve termine verso azionisti con interessi</t>
  </si>
  <si>
    <t>Debiti finanziari verso istituti di previdenza</t>
  </si>
  <si>
    <t>Debiti onerosi a breve termine</t>
  </si>
  <si>
    <t>Debiti verso amministrazioni fiscali</t>
  </si>
  <si>
    <t>Altri debiti a breve termine verso terzi senza interessi</t>
  </si>
  <si>
    <t>Altri debiti a breve termine verso il gruppo senza interessi</t>
  </si>
  <si>
    <t>Altri debiti a breve termine verso azionisti senza interessi</t>
  </si>
  <si>
    <t>Dividendi</t>
  </si>
  <si>
    <t>Altri debiti a breve termine senza interessi</t>
  </si>
  <si>
    <t>Ratei, costi non ancora pagati</t>
  </si>
  <si>
    <t>Risconti, ricavi già ricevuti</t>
  </si>
  <si>
    <t>Ratei e risconti passivi</t>
  </si>
  <si>
    <t>Accantonamenti a breve termine</t>
  </si>
  <si>
    <t>Capitale estraneo a breve termine</t>
  </si>
  <si>
    <t>Debiti finanziari a lungo termine</t>
  </si>
  <si>
    <t>Altri debiti onerosi a lungo termine verso terzi</t>
  </si>
  <si>
    <t>Prestiti onerosi a lungo termine verso società del gruppo</t>
  </si>
  <si>
    <t>Prestiti onerosi a lungo termine verso azionisti</t>
  </si>
  <si>
    <t>Debiti onerosi a lungo termine</t>
  </si>
  <si>
    <t>Altri debiti a lungo termine verso terzi senza interessi</t>
  </si>
  <si>
    <t>Altri debiti a lungo termine verso azionisti senza interessi</t>
  </si>
  <si>
    <t>Altri debiti a lungo termine verso società del gruppo senza interessi</t>
  </si>
  <si>
    <t>Debiti a lungo termine verso istituzioni di previdenza professionale</t>
  </si>
  <si>
    <t>Altri debiti a lungo termine senza interessi</t>
  </si>
  <si>
    <t>Accantonamenti UFCOM a lungo termine (1430)</t>
  </si>
  <si>
    <t>Accantonamenti a lungo termine con fondo (1431)</t>
  </si>
  <si>
    <t>Altri accantonamenti a lungo termine</t>
  </si>
  <si>
    <t>Prestito postergato verso azionisti</t>
  </si>
  <si>
    <t>Prestito postergato verso terzi</t>
  </si>
  <si>
    <t>Prestito postergato verso società del gruppo</t>
  </si>
  <si>
    <t>Accantonamenti e posizioni analoghe previste della legge</t>
  </si>
  <si>
    <t>Capitale estraneo a lungo termine</t>
  </si>
  <si>
    <t>Capitale proprio</t>
  </si>
  <si>
    <t>Riserve legali</t>
  </si>
  <si>
    <t>Riserva da rivalutazioni</t>
  </si>
  <si>
    <t>Riserva legale da utili</t>
  </si>
  <si>
    <t>Riserva libera</t>
  </si>
  <si>
    <t>Utile / perdita riportata</t>
  </si>
  <si>
    <t>Utile / perdita annuale</t>
  </si>
  <si>
    <t>Azioni proprie, parti sociali, diritti di partecipazione (posizione negativa)</t>
  </si>
  <si>
    <t>Riserve e utile o perdita annuale</t>
  </si>
  <si>
    <t>Attivi - Passivi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</si>
</sst>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i/>
      <sz val="10"/>
      <color theme="1" tint="0.34998626667073579"/>
      <name val="Arial"/>
      <family val="2"/>
    </font>
    <font>
      <b/>
      <i/>
      <sz val="10"/>
      <color theme="8" tint="-0.499984740745262"/>
      <name val="Arial"/>
      <family val="2"/>
    </font>
    <font>
      <b/>
      <sz val="10"/>
      <color theme="8" tint="-0.499984740745262"/>
      <name val="Arial"/>
      <family val="2"/>
    </font>
    <font>
      <b/>
      <sz val="10"/>
      <color theme="5" tint="-0.249977111117893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ck">
        <color indexed="9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9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9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9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0">
    <xf numFmtId="0" fontId="0" fillId="0" borderId="0" xfId="0"/>
    <xf numFmtId="0" fontId="6" fillId="2" borderId="0" xfId="0" applyFont="1" applyFill="1"/>
    <xf numFmtId="0" fontId="9" fillId="2" borderId="0" xfId="0" applyFont="1" applyFill="1"/>
    <xf numFmtId="0" fontId="8" fillId="2" borderId="0" xfId="0" applyFont="1" applyFill="1"/>
    <xf numFmtId="41" fontId="15" fillId="3" borderId="1" xfId="1" applyNumberFormat="1" applyFont="1" applyFill="1" applyBorder="1" applyAlignment="1" applyProtection="1">
      <alignment vertical="center"/>
      <protection locked="0"/>
    </xf>
    <xf numFmtId="0" fontId="6" fillId="2" borderId="2" xfId="0" applyFont="1" applyFill="1" applyBorder="1"/>
    <xf numFmtId="0" fontId="10" fillId="2" borderId="2" xfId="0" applyFont="1" applyFill="1" applyBorder="1"/>
    <xf numFmtId="0" fontId="11" fillId="2" borderId="2" xfId="0" applyFont="1" applyFill="1" applyBorder="1"/>
    <xf numFmtId="0" fontId="6" fillId="2" borderId="3" xfId="0" applyFont="1" applyFill="1" applyBorder="1"/>
    <xf numFmtId="0" fontId="11" fillId="2" borderId="3" xfId="0" applyFont="1" applyFill="1" applyBorder="1"/>
    <xf numFmtId="0" fontId="13" fillId="2" borderId="2" xfId="0" applyFont="1" applyFill="1" applyBorder="1"/>
    <xf numFmtId="0" fontId="12" fillId="2" borderId="2" xfId="0" applyFont="1" applyFill="1" applyBorder="1"/>
    <xf numFmtId="0" fontId="14" fillId="2" borderId="3" xfId="0" applyFont="1" applyFill="1" applyBorder="1"/>
    <xf numFmtId="41" fontId="15" fillId="3" borderId="5" xfId="1" applyNumberFormat="1" applyFont="1" applyFill="1" applyBorder="1" applyAlignment="1" applyProtection="1">
      <alignment vertical="center"/>
      <protection locked="0"/>
    </xf>
    <xf numFmtId="0" fontId="12" fillId="2" borderId="3" xfId="0" applyFont="1" applyFill="1" applyBorder="1"/>
    <xf numFmtId="0" fontId="6" fillId="2" borderId="0" xfId="0" applyFont="1" applyFill="1" applyBorder="1"/>
    <xf numFmtId="0" fontId="14" fillId="2" borderId="2" xfId="0" applyFont="1" applyFill="1" applyBorder="1"/>
    <xf numFmtId="0" fontId="13" fillId="2" borderId="3" xfId="0" applyFont="1" applyFill="1" applyBorder="1"/>
    <xf numFmtId="0" fontId="6" fillId="2" borderId="6" xfId="0" applyFont="1" applyFill="1" applyBorder="1"/>
    <xf numFmtId="41" fontId="15" fillId="3" borderId="7" xfId="1" applyNumberFormat="1" applyFont="1" applyFill="1" applyBorder="1" applyAlignment="1" applyProtection="1">
      <alignment vertical="center"/>
      <protection locked="0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0" xfId="0" quotePrefix="1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1" fontId="15" fillId="3" borderId="1" xfId="1" applyNumberFormat="1" applyFont="1" applyFill="1" applyBorder="1" applyAlignment="1" applyProtection="1">
      <protection locked="0"/>
    </xf>
    <xf numFmtId="41" fontId="6" fillId="2" borderId="2" xfId="0" applyNumberFormat="1" applyFont="1" applyFill="1" applyBorder="1" applyAlignment="1"/>
    <xf numFmtId="41" fontId="6" fillId="2" borderId="4" xfId="0" applyNumberFormat="1" applyFont="1" applyFill="1" applyBorder="1" applyAlignment="1"/>
    <xf numFmtId="41" fontId="15" fillId="3" borderId="5" xfId="1" applyNumberFormat="1" applyFont="1" applyFill="1" applyBorder="1" applyAlignment="1" applyProtection="1">
      <protection locked="0"/>
    </xf>
    <xf numFmtId="0" fontId="6" fillId="2" borderId="0" xfId="0" applyFont="1" applyFill="1" applyAlignment="1"/>
    <xf numFmtId="41" fontId="6" fillId="2" borderId="3" xfId="0" applyNumberFormat="1" applyFont="1" applyFill="1" applyBorder="1" applyAlignment="1"/>
    <xf numFmtId="0" fontId="4" fillId="2" borderId="0" xfId="0" applyFont="1" applyFill="1" applyAlignment="1">
      <alignment horizontal="center"/>
    </xf>
    <xf numFmtId="0" fontId="6" fillId="2" borderId="9" xfId="0" applyFont="1" applyFill="1" applyBorder="1"/>
    <xf numFmtId="0" fontId="6" fillId="2" borderId="8" xfId="0" applyFont="1" applyFill="1" applyBorder="1"/>
    <xf numFmtId="41" fontId="6" fillId="2" borderId="2" xfId="0" applyNumberFormat="1" applyFont="1" applyFill="1" applyBorder="1"/>
    <xf numFmtId="41" fontId="6" fillId="2" borderId="3" xfId="0" applyNumberFormat="1" applyFont="1" applyFill="1" applyBorder="1"/>
    <xf numFmtId="41" fontId="15" fillId="4" borderId="1" xfId="1" applyNumberFormat="1" applyFont="1" applyFill="1" applyBorder="1" applyAlignment="1" applyProtection="1">
      <alignment vertical="center"/>
    </xf>
    <xf numFmtId="41" fontId="6" fillId="2" borderId="0" xfId="0" applyNumberFormat="1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11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/>
    <xf numFmtId="0" fontId="1" fillId="2" borderId="9" xfId="0" applyFont="1" applyFill="1" applyBorder="1"/>
    <xf numFmtId="0" fontId="15" fillId="2" borderId="0" xfId="0" applyFont="1" applyFill="1"/>
    <xf numFmtId="0" fontId="15" fillId="2" borderId="2" xfId="0" applyFont="1" applyFill="1" applyBorder="1"/>
    <xf numFmtId="0" fontId="15" fillId="2" borderId="3" xfId="0" applyFont="1" applyFill="1" applyBorder="1"/>
    <xf numFmtId="0" fontId="15" fillId="2" borderId="0" xfId="0" applyFont="1" applyFill="1" applyBorder="1"/>
    <xf numFmtId="0" fontId="15" fillId="2" borderId="0" xfId="0" applyFont="1" applyFill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8"/>
  <sheetViews>
    <sheetView tabSelected="1" zoomScaleNormal="100" workbookViewId="0"/>
  </sheetViews>
  <sheetFormatPr baseColWidth="10" defaultColWidth="9.1796875" defaultRowHeight="12.5" x14ac:dyDescent="0.25"/>
  <cols>
    <col min="1" max="1" width="6" style="1" customWidth="1"/>
    <col min="2" max="2" width="5.1796875" style="1" customWidth="1"/>
    <col min="3" max="3" width="82.54296875" style="1" customWidth="1"/>
    <col min="4" max="4" width="4.54296875" style="1" customWidth="1"/>
    <col min="5" max="5" width="11.54296875" style="1" customWidth="1"/>
    <col min="6" max="16384" width="9.1796875" style="1"/>
  </cols>
  <sheetData>
    <row r="1" spans="1:5" ht="18" customHeight="1" x14ac:dyDescent="0.4">
      <c r="B1" s="2" t="s">
        <v>4</v>
      </c>
      <c r="C1" s="3"/>
      <c r="D1" s="37" t="s">
        <v>5</v>
      </c>
    </row>
    <row r="2" spans="1:5" ht="18" customHeight="1" x14ac:dyDescent="0.25"/>
    <row r="3" spans="1:5" ht="18" customHeight="1" x14ac:dyDescent="0.25"/>
    <row r="4" spans="1:5" ht="18" customHeight="1" x14ac:dyDescent="0.25">
      <c r="A4" s="1">
        <v>3000</v>
      </c>
      <c r="B4" s="38" t="s">
        <v>6</v>
      </c>
      <c r="D4" s="20"/>
      <c r="E4" s="24"/>
    </row>
    <row r="5" spans="1:5" ht="18" customHeight="1" x14ac:dyDescent="0.25">
      <c r="A5" s="1">
        <v>3010</v>
      </c>
      <c r="B5" s="38" t="s">
        <v>7</v>
      </c>
      <c r="D5" s="20"/>
      <c r="E5" s="24"/>
    </row>
    <row r="6" spans="1:5" ht="18" customHeight="1" x14ac:dyDescent="0.25">
      <c r="A6" s="1">
        <v>3020</v>
      </c>
      <c r="B6" s="38" t="s">
        <v>8</v>
      </c>
      <c r="D6" s="20"/>
      <c r="E6" s="24"/>
    </row>
    <row r="7" spans="1:5" ht="18" customHeight="1" x14ac:dyDescent="0.25">
      <c r="A7" s="45">
        <v>3030</v>
      </c>
      <c r="B7" s="38" t="s">
        <v>9</v>
      </c>
      <c r="D7" s="20"/>
      <c r="E7" s="24"/>
    </row>
    <row r="8" spans="1:5" ht="18" customHeight="1" x14ac:dyDescent="0.25">
      <c r="A8" s="45">
        <v>3040</v>
      </c>
      <c r="B8" s="38" t="s">
        <v>10</v>
      </c>
      <c r="D8" s="20"/>
      <c r="E8" s="24"/>
    </row>
    <row r="9" spans="1:5" ht="18" customHeight="1" x14ac:dyDescent="0.25">
      <c r="A9" s="45">
        <v>3090</v>
      </c>
      <c r="B9" s="38" t="s">
        <v>11</v>
      </c>
      <c r="D9" s="20"/>
      <c r="E9" s="24"/>
    </row>
    <row r="10" spans="1:5" ht="18" customHeight="1" x14ac:dyDescent="0.3">
      <c r="A10" s="46"/>
      <c r="B10" s="5"/>
      <c r="C10" s="6" t="s">
        <v>12</v>
      </c>
      <c r="D10" s="21"/>
      <c r="E10" s="25">
        <f>SUM(E4:E9)</f>
        <v>0</v>
      </c>
    </row>
    <row r="11" spans="1:5" ht="18" customHeight="1" x14ac:dyDescent="0.25">
      <c r="A11" s="45">
        <v>3100</v>
      </c>
      <c r="B11" s="38" t="s">
        <v>13</v>
      </c>
      <c r="D11" s="20"/>
      <c r="E11" s="24"/>
    </row>
    <row r="12" spans="1:5" ht="18" customHeight="1" x14ac:dyDescent="0.25">
      <c r="A12" s="45">
        <v>3110</v>
      </c>
      <c r="B12" s="38" t="s">
        <v>14</v>
      </c>
      <c r="D12" s="20"/>
      <c r="E12" s="24"/>
    </row>
    <row r="13" spans="1:5" ht="18" customHeight="1" x14ac:dyDescent="0.25">
      <c r="A13" s="45">
        <v>3120</v>
      </c>
      <c r="B13" s="38" t="s">
        <v>15</v>
      </c>
      <c r="D13" s="20"/>
      <c r="E13" s="24"/>
    </row>
    <row r="14" spans="1:5" ht="18" customHeight="1" x14ac:dyDescent="0.25">
      <c r="A14" s="45">
        <v>3130</v>
      </c>
      <c r="B14" s="38" t="s">
        <v>16</v>
      </c>
      <c r="D14" s="20"/>
      <c r="E14" s="24"/>
    </row>
    <row r="15" spans="1:5" ht="18" customHeight="1" x14ac:dyDescent="0.25">
      <c r="A15" s="45">
        <v>3190</v>
      </c>
      <c r="B15" s="38" t="s">
        <v>17</v>
      </c>
      <c r="D15" s="20"/>
      <c r="E15" s="24"/>
    </row>
    <row r="16" spans="1:5" ht="18" customHeight="1" x14ac:dyDescent="0.3">
      <c r="A16" s="46"/>
      <c r="B16" s="5"/>
      <c r="C16" s="6" t="s">
        <v>18</v>
      </c>
      <c r="D16" s="21"/>
      <c r="E16" s="26">
        <f>SUM(E11:E15)</f>
        <v>0</v>
      </c>
    </row>
    <row r="17" spans="1:5" ht="18" customHeight="1" x14ac:dyDescent="0.25">
      <c r="A17" s="45">
        <v>3200</v>
      </c>
      <c r="B17" s="38" t="s">
        <v>19</v>
      </c>
      <c r="D17" s="20"/>
      <c r="E17" s="27"/>
    </row>
    <row r="18" spans="1:5" ht="18" customHeight="1" x14ac:dyDescent="0.25">
      <c r="A18" s="45">
        <v>3210</v>
      </c>
      <c r="B18" s="38" t="s">
        <v>20</v>
      </c>
      <c r="D18" s="20"/>
      <c r="E18" s="24"/>
    </row>
    <row r="19" spans="1:5" ht="18" customHeight="1" x14ac:dyDescent="0.25">
      <c r="A19" s="45">
        <v>3230</v>
      </c>
      <c r="B19" s="38" t="s">
        <v>9</v>
      </c>
      <c r="D19" s="20"/>
      <c r="E19" s="24"/>
    </row>
    <row r="20" spans="1:5" ht="18" customHeight="1" x14ac:dyDescent="0.25">
      <c r="A20" s="45">
        <v>3240</v>
      </c>
      <c r="B20" s="38" t="s">
        <v>21</v>
      </c>
      <c r="D20" s="20"/>
      <c r="E20" s="24"/>
    </row>
    <row r="21" spans="1:5" ht="18" customHeight="1" x14ac:dyDescent="0.3">
      <c r="A21" s="46"/>
      <c r="B21" s="5"/>
      <c r="C21" s="6" t="s">
        <v>22</v>
      </c>
      <c r="D21" s="21"/>
      <c r="E21" s="25">
        <f>SUM(E17:E20)</f>
        <v>0</v>
      </c>
    </row>
    <row r="22" spans="1:5" ht="18" customHeight="1" x14ac:dyDescent="0.25">
      <c r="A22" s="45">
        <v>3951</v>
      </c>
      <c r="B22" s="38" t="s">
        <v>23</v>
      </c>
      <c r="D22" s="22" t="s">
        <v>2</v>
      </c>
      <c r="E22" s="24"/>
    </row>
    <row r="23" spans="1:5" ht="18" customHeight="1" x14ac:dyDescent="0.3">
      <c r="A23" s="46"/>
      <c r="B23" s="5"/>
      <c r="C23" s="7" t="s">
        <v>24</v>
      </c>
      <c r="D23" s="21"/>
      <c r="E23" s="25">
        <f>E22+E21+E16+E10</f>
        <v>0</v>
      </c>
    </row>
    <row r="24" spans="1:5" ht="18" customHeight="1" x14ac:dyDescent="0.25">
      <c r="A24" s="45">
        <v>3930</v>
      </c>
      <c r="B24" s="38" t="s">
        <v>25</v>
      </c>
      <c r="D24" s="22" t="s">
        <v>2</v>
      </c>
      <c r="E24" s="24"/>
    </row>
    <row r="25" spans="1:5" ht="18" customHeight="1" x14ac:dyDescent="0.25">
      <c r="A25" s="45">
        <v>3931</v>
      </c>
      <c r="B25" s="38" t="s">
        <v>26</v>
      </c>
      <c r="D25" s="22" t="s">
        <v>2</v>
      </c>
      <c r="E25" s="24"/>
    </row>
    <row r="26" spans="1:5" ht="18" customHeight="1" x14ac:dyDescent="0.25">
      <c r="A26" s="45">
        <v>3932</v>
      </c>
      <c r="B26" s="38" t="s">
        <v>27</v>
      </c>
      <c r="D26" s="22" t="s">
        <v>2</v>
      </c>
      <c r="E26" s="24"/>
    </row>
    <row r="27" spans="1:5" ht="18" customHeight="1" x14ac:dyDescent="0.3">
      <c r="A27" s="46"/>
      <c r="B27" s="5"/>
      <c r="C27" s="6" t="s">
        <v>28</v>
      </c>
      <c r="D27" s="21"/>
      <c r="E27" s="25">
        <f>SUM(E24:E26)</f>
        <v>0</v>
      </c>
    </row>
    <row r="28" spans="1:5" ht="18" customHeight="1" x14ac:dyDescent="0.3">
      <c r="A28" s="47"/>
      <c r="B28" s="8"/>
      <c r="C28" s="9" t="s">
        <v>29</v>
      </c>
      <c r="D28" s="23"/>
      <c r="E28" s="29">
        <f>E23+E27</f>
        <v>0</v>
      </c>
    </row>
    <row r="29" spans="1:5" ht="18" customHeight="1" x14ac:dyDescent="0.3">
      <c r="A29" s="48">
        <v>3300</v>
      </c>
      <c r="B29" s="15" t="s">
        <v>30</v>
      </c>
      <c r="C29" s="39"/>
      <c r="D29" s="40"/>
      <c r="E29" s="24"/>
    </row>
    <row r="30" spans="1:5" ht="18" customHeight="1" x14ac:dyDescent="0.25">
      <c r="A30" s="45">
        <v>3301</v>
      </c>
      <c r="B30" s="1" t="s">
        <v>31</v>
      </c>
      <c r="D30" s="20"/>
      <c r="E30" s="24"/>
    </row>
    <row r="31" spans="1:5" ht="18" customHeight="1" x14ac:dyDescent="0.25">
      <c r="A31" s="45">
        <v>3302</v>
      </c>
      <c r="B31" s="1" t="s">
        <v>32</v>
      </c>
      <c r="D31" s="20"/>
      <c r="E31" s="24"/>
    </row>
    <row r="32" spans="1:5" ht="18" customHeight="1" x14ac:dyDescent="0.25">
      <c r="A32" s="45">
        <v>3310</v>
      </c>
      <c r="B32" s="38" t="s">
        <v>33</v>
      </c>
      <c r="D32" s="20"/>
      <c r="E32" s="24"/>
    </row>
    <row r="33" spans="1:5" ht="18" customHeight="1" x14ac:dyDescent="0.25">
      <c r="A33" s="45">
        <v>3311</v>
      </c>
      <c r="B33" s="38" t="s">
        <v>34</v>
      </c>
      <c r="D33" s="20"/>
      <c r="E33" s="24"/>
    </row>
    <row r="34" spans="1:5" ht="18" customHeight="1" x14ac:dyDescent="0.25">
      <c r="A34" s="45">
        <v>3410</v>
      </c>
      <c r="B34" s="38" t="s">
        <v>0</v>
      </c>
      <c r="D34" s="20"/>
      <c r="E34" s="24"/>
    </row>
    <row r="35" spans="1:5" ht="18" customHeight="1" x14ac:dyDescent="0.25">
      <c r="A35" s="45">
        <v>3321</v>
      </c>
      <c r="B35" s="38" t="s">
        <v>38</v>
      </c>
      <c r="D35" s="20"/>
      <c r="E35" s="24"/>
    </row>
    <row r="36" spans="1:5" ht="18" customHeight="1" x14ac:dyDescent="0.3">
      <c r="A36" s="46"/>
      <c r="B36" s="5"/>
      <c r="C36" s="7" t="s">
        <v>39</v>
      </c>
      <c r="D36" s="21"/>
      <c r="E36" s="25">
        <f>SUM(E30:E35)</f>
        <v>0</v>
      </c>
    </row>
    <row r="37" spans="1:5" ht="18" customHeight="1" x14ac:dyDescent="0.25">
      <c r="A37" s="45">
        <v>3320</v>
      </c>
      <c r="B37" s="38" t="s">
        <v>40</v>
      </c>
      <c r="D37" s="20"/>
      <c r="E37" s="24"/>
    </row>
    <row r="38" spans="1:5" ht="18" customHeight="1" x14ac:dyDescent="0.25">
      <c r="A38" s="45">
        <v>3330</v>
      </c>
      <c r="B38" s="38" t="s">
        <v>41</v>
      </c>
      <c r="D38" s="20"/>
      <c r="E38" s="24"/>
    </row>
    <row r="39" spans="1:5" ht="18" customHeight="1" x14ac:dyDescent="0.25">
      <c r="A39" s="45">
        <v>3331</v>
      </c>
      <c r="B39" s="38" t="s">
        <v>42</v>
      </c>
      <c r="D39" s="20"/>
      <c r="E39" s="24"/>
    </row>
    <row r="40" spans="1:5" ht="18" customHeight="1" x14ac:dyDescent="0.25">
      <c r="A40" s="45">
        <v>3600</v>
      </c>
      <c r="B40" s="38" t="s">
        <v>43</v>
      </c>
      <c r="D40" s="20"/>
      <c r="E40" s="24"/>
    </row>
    <row r="41" spans="1:5" ht="18" customHeight="1" x14ac:dyDescent="0.25">
      <c r="A41" s="45">
        <v>3610</v>
      </c>
      <c r="B41" s="38" t="s">
        <v>44</v>
      </c>
      <c r="D41" s="20"/>
      <c r="E41" s="24"/>
    </row>
    <row r="42" spans="1:5" ht="18" customHeight="1" x14ac:dyDescent="0.25">
      <c r="A42" s="45">
        <v>3620</v>
      </c>
      <c r="B42" s="38" t="s">
        <v>45</v>
      </c>
      <c r="D42" s="20"/>
      <c r="E42" s="24"/>
    </row>
    <row r="43" spans="1:5" ht="18" customHeight="1" x14ac:dyDescent="0.25">
      <c r="A43" s="45">
        <v>3670</v>
      </c>
      <c r="B43" s="38" t="s">
        <v>46</v>
      </c>
      <c r="D43" s="20"/>
      <c r="E43" s="24"/>
    </row>
    <row r="44" spans="1:5" ht="18" customHeight="1" x14ac:dyDescent="0.25">
      <c r="A44" s="45">
        <v>3680</v>
      </c>
      <c r="B44" s="38" t="s">
        <v>47</v>
      </c>
      <c r="D44" s="20"/>
      <c r="E44" s="24"/>
    </row>
    <row r="45" spans="1:5" ht="18" customHeight="1" x14ac:dyDescent="0.25">
      <c r="A45" s="45">
        <v>3690</v>
      </c>
      <c r="B45" s="38" t="s">
        <v>48</v>
      </c>
      <c r="D45" s="20"/>
      <c r="E45" s="24"/>
    </row>
    <row r="46" spans="1:5" ht="18" customHeight="1" x14ac:dyDescent="0.25">
      <c r="A46" s="45">
        <v>3691</v>
      </c>
      <c r="B46" s="38" t="s">
        <v>49</v>
      </c>
      <c r="D46" s="20"/>
      <c r="E46" s="24"/>
    </row>
    <row r="47" spans="1:5" ht="18" customHeight="1" x14ac:dyDescent="0.3">
      <c r="A47" s="46"/>
      <c r="B47" s="5"/>
      <c r="C47" s="6" t="s">
        <v>50</v>
      </c>
      <c r="D47" s="21"/>
      <c r="E47" s="25">
        <f>SUM(E37:E46)</f>
        <v>0</v>
      </c>
    </row>
    <row r="48" spans="1:5" ht="18" customHeight="1" x14ac:dyDescent="0.25">
      <c r="A48" s="45">
        <v>3420</v>
      </c>
      <c r="B48" s="38" t="s">
        <v>51</v>
      </c>
      <c r="D48" s="20"/>
      <c r="E48" s="24"/>
    </row>
    <row r="49" spans="1:5" ht="18" customHeight="1" x14ac:dyDescent="0.25">
      <c r="A49" s="45">
        <v>3430</v>
      </c>
      <c r="B49" s="38" t="s">
        <v>52</v>
      </c>
      <c r="D49" s="20"/>
      <c r="E49" s="24"/>
    </row>
    <row r="50" spans="1:5" ht="18" customHeight="1" x14ac:dyDescent="0.25">
      <c r="A50" s="45">
        <v>3431</v>
      </c>
      <c r="B50" s="38" t="s">
        <v>53</v>
      </c>
      <c r="D50" s="20"/>
      <c r="E50" s="24"/>
    </row>
    <row r="51" spans="1:5" ht="18" customHeight="1" x14ac:dyDescent="0.25">
      <c r="A51" s="45">
        <v>3470</v>
      </c>
      <c r="B51" s="38" t="s">
        <v>54</v>
      </c>
      <c r="D51" s="20"/>
      <c r="E51" s="24"/>
    </row>
    <row r="52" spans="1:5" ht="18" customHeight="1" x14ac:dyDescent="0.25">
      <c r="A52" s="45">
        <v>3471</v>
      </c>
      <c r="B52" s="38" t="s">
        <v>55</v>
      </c>
      <c r="D52" s="20"/>
      <c r="E52" s="24"/>
    </row>
    <row r="53" spans="1:5" ht="18" customHeight="1" x14ac:dyDescent="0.3">
      <c r="A53" s="46"/>
      <c r="B53" s="5"/>
      <c r="C53" s="6" t="s">
        <v>56</v>
      </c>
      <c r="D53" s="21"/>
      <c r="E53" s="25">
        <f>SUM(E48:E52)</f>
        <v>0</v>
      </c>
    </row>
    <row r="54" spans="1:5" ht="18" customHeight="1" x14ac:dyDescent="0.3">
      <c r="A54" s="47"/>
      <c r="B54" s="8"/>
      <c r="C54" s="9" t="s">
        <v>57</v>
      </c>
      <c r="D54" s="23"/>
      <c r="E54" s="29">
        <f>E53+E47</f>
        <v>0</v>
      </c>
    </row>
    <row r="55" spans="1:5" ht="18" customHeight="1" x14ac:dyDescent="0.25">
      <c r="A55" s="45">
        <v>3710</v>
      </c>
      <c r="B55" s="41" t="s">
        <v>58</v>
      </c>
      <c r="D55" s="20"/>
      <c r="E55" s="24"/>
    </row>
    <row r="56" spans="1:5" ht="18" customHeight="1" x14ac:dyDescent="0.25">
      <c r="A56" s="45">
        <v>3711</v>
      </c>
      <c r="B56" s="41" t="s">
        <v>59</v>
      </c>
      <c r="D56" s="20"/>
      <c r="E56" s="24"/>
    </row>
    <row r="57" spans="1:5" ht="18" customHeight="1" x14ac:dyDescent="0.3">
      <c r="A57" s="46"/>
      <c r="B57" s="5"/>
      <c r="C57" s="7" t="s">
        <v>60</v>
      </c>
      <c r="D57" s="21"/>
      <c r="E57" s="25">
        <f>SUM(E55:E56)</f>
        <v>0</v>
      </c>
    </row>
    <row r="58" spans="1:5" ht="18" customHeight="1" x14ac:dyDescent="0.25">
      <c r="A58" s="45">
        <v>3800</v>
      </c>
      <c r="B58" s="41" t="s">
        <v>62</v>
      </c>
      <c r="D58" s="20"/>
      <c r="E58" s="24"/>
    </row>
    <row r="59" spans="1:5" ht="18" customHeight="1" x14ac:dyDescent="0.3">
      <c r="A59" s="46"/>
      <c r="B59" s="5"/>
      <c r="C59" s="10" t="s">
        <v>61</v>
      </c>
      <c r="D59" s="21"/>
      <c r="E59" s="25">
        <f>E28+E36+E54+E57+E58</f>
        <v>0</v>
      </c>
    </row>
    <row r="60" spans="1:5" ht="18" customHeight="1" x14ac:dyDescent="0.25">
      <c r="A60" s="45">
        <v>3900</v>
      </c>
      <c r="B60" s="41" t="s">
        <v>63</v>
      </c>
      <c r="D60" s="20" t="s">
        <v>2</v>
      </c>
      <c r="E60" s="24"/>
    </row>
    <row r="61" spans="1:5" ht="18" customHeight="1" x14ac:dyDescent="0.25">
      <c r="A61" s="45">
        <v>3910</v>
      </c>
      <c r="B61" s="41" t="s">
        <v>64</v>
      </c>
      <c r="D61" s="20" t="s">
        <v>2</v>
      </c>
      <c r="E61" s="24"/>
    </row>
    <row r="62" spans="1:5" ht="18" customHeight="1" x14ac:dyDescent="0.25">
      <c r="A62" s="45">
        <v>3950</v>
      </c>
      <c r="B62" s="41" t="s">
        <v>65</v>
      </c>
      <c r="D62" s="20" t="s">
        <v>2</v>
      </c>
      <c r="E62" s="24"/>
    </row>
    <row r="63" spans="1:5" ht="18" customHeight="1" x14ac:dyDescent="0.25">
      <c r="A63" s="45">
        <v>3990</v>
      </c>
      <c r="B63" s="1" t="s">
        <v>66</v>
      </c>
      <c r="D63" s="20" t="s">
        <v>2</v>
      </c>
      <c r="E63" s="24"/>
    </row>
    <row r="64" spans="1:5" ht="18" customHeight="1" x14ac:dyDescent="0.3">
      <c r="A64" s="46"/>
      <c r="B64" s="5"/>
      <c r="C64" s="11" t="s">
        <v>67</v>
      </c>
      <c r="D64" s="21"/>
      <c r="E64" s="25">
        <f>SUM(E60:E63)</f>
        <v>0</v>
      </c>
    </row>
    <row r="65" spans="1:5" ht="18" customHeight="1" x14ac:dyDescent="0.3">
      <c r="A65" s="47"/>
      <c r="B65" s="8"/>
      <c r="C65" s="12" t="s">
        <v>68</v>
      </c>
      <c r="D65" s="23"/>
      <c r="E65" s="29">
        <f>E59+E64</f>
        <v>0</v>
      </c>
    </row>
    <row r="66" spans="1:5" ht="18" customHeight="1" x14ac:dyDescent="0.25">
      <c r="A66" s="45"/>
      <c r="E66" s="28"/>
    </row>
    <row r="67" spans="1:5" ht="18" customHeight="1" x14ac:dyDescent="0.25">
      <c r="A67" s="45"/>
      <c r="E67" s="28"/>
    </row>
    <row r="68" spans="1:5" ht="18" customHeight="1" x14ac:dyDescent="0.25">
      <c r="A68" s="45"/>
      <c r="E68" s="28"/>
    </row>
    <row r="69" spans="1:5" ht="18" customHeight="1" x14ac:dyDescent="0.25">
      <c r="A69" s="45">
        <v>4000</v>
      </c>
      <c r="B69" s="41" t="s">
        <v>69</v>
      </c>
      <c r="E69" s="24"/>
    </row>
    <row r="70" spans="1:5" ht="18" customHeight="1" x14ac:dyDescent="0.25">
      <c r="A70" s="45">
        <v>4020</v>
      </c>
      <c r="B70" s="41" t="s">
        <v>70</v>
      </c>
      <c r="E70" s="24"/>
    </row>
    <row r="71" spans="1:5" ht="18" customHeight="1" x14ac:dyDescent="0.25">
      <c r="A71" s="45">
        <v>4021</v>
      </c>
      <c r="B71" s="41" t="s">
        <v>71</v>
      </c>
      <c r="E71" s="24"/>
    </row>
    <row r="72" spans="1:5" ht="18" customHeight="1" x14ac:dyDescent="0.25">
      <c r="A72" s="45">
        <v>4022</v>
      </c>
      <c r="B72" s="41" t="s">
        <v>72</v>
      </c>
      <c r="E72" s="24"/>
    </row>
    <row r="73" spans="1:5" ht="18" customHeight="1" x14ac:dyDescent="0.25">
      <c r="A73" s="45">
        <v>4080</v>
      </c>
      <c r="B73" s="41" t="s">
        <v>73</v>
      </c>
      <c r="E73" s="24"/>
    </row>
    <row r="74" spans="1:5" ht="18" customHeight="1" x14ac:dyDescent="0.25">
      <c r="A74" s="45">
        <v>4200</v>
      </c>
      <c r="B74" s="41" t="s">
        <v>74</v>
      </c>
      <c r="E74" s="24"/>
    </row>
    <row r="75" spans="1:5" ht="18" customHeight="1" x14ac:dyDescent="0.25">
      <c r="A75" s="45">
        <v>4260</v>
      </c>
      <c r="B75" s="41" t="s">
        <v>75</v>
      </c>
      <c r="E75" s="24"/>
    </row>
    <row r="76" spans="1:5" ht="18" customHeight="1" x14ac:dyDescent="0.25">
      <c r="A76" s="45">
        <v>4270</v>
      </c>
      <c r="B76" s="41" t="s">
        <v>76</v>
      </c>
      <c r="E76" s="24"/>
    </row>
    <row r="77" spans="1:5" ht="18" customHeight="1" x14ac:dyDescent="0.25">
      <c r="A77" s="45">
        <v>4280</v>
      </c>
      <c r="B77" s="41" t="s">
        <v>77</v>
      </c>
      <c r="E77" s="24"/>
    </row>
    <row r="78" spans="1:5" ht="18" customHeight="1" x14ac:dyDescent="0.25">
      <c r="A78" s="1">
        <v>4610</v>
      </c>
      <c r="B78" s="41" t="s">
        <v>78</v>
      </c>
      <c r="E78" s="24"/>
    </row>
    <row r="79" spans="1:5" ht="18" customHeight="1" x14ac:dyDescent="0.25">
      <c r="A79" s="1">
        <v>4620</v>
      </c>
      <c r="B79" s="41" t="s">
        <v>79</v>
      </c>
      <c r="E79" s="24"/>
    </row>
    <row r="80" spans="1:5" ht="18" customHeight="1" x14ac:dyDescent="0.25">
      <c r="A80" s="1">
        <v>4690</v>
      </c>
      <c r="B80" s="41" t="s">
        <v>80</v>
      </c>
      <c r="E80" s="24"/>
    </row>
    <row r="81" spans="1:5" ht="18" customHeight="1" x14ac:dyDescent="0.25">
      <c r="A81" s="1">
        <v>4900</v>
      </c>
      <c r="B81" s="41" t="s">
        <v>81</v>
      </c>
      <c r="C81" s="15"/>
      <c r="D81" s="30" t="s">
        <v>3</v>
      </c>
      <c r="E81" s="24"/>
    </row>
    <row r="82" spans="1:5" ht="18" customHeight="1" x14ac:dyDescent="0.3">
      <c r="A82" s="5"/>
      <c r="B82" s="5"/>
      <c r="C82" s="7" t="s">
        <v>82</v>
      </c>
      <c r="D82" s="5"/>
      <c r="E82" s="25">
        <f>SUM(E69:E81)</f>
        <v>0</v>
      </c>
    </row>
    <row r="83" spans="1:5" ht="18" customHeight="1" x14ac:dyDescent="0.25">
      <c r="A83" s="1">
        <v>5000</v>
      </c>
      <c r="B83" s="41" t="s">
        <v>83</v>
      </c>
      <c r="E83" s="24"/>
    </row>
    <row r="84" spans="1:5" ht="18" customHeight="1" x14ac:dyDescent="0.25">
      <c r="A84" s="1">
        <v>5700</v>
      </c>
      <c r="B84" s="41" t="s">
        <v>84</v>
      </c>
      <c r="E84" s="24"/>
    </row>
    <row r="85" spans="1:5" ht="18" customHeight="1" x14ac:dyDescent="0.25">
      <c r="A85" s="1">
        <v>5720</v>
      </c>
      <c r="B85" s="41" t="s">
        <v>85</v>
      </c>
      <c r="E85" s="24"/>
    </row>
    <row r="86" spans="1:5" ht="18" customHeight="1" x14ac:dyDescent="0.25">
      <c r="A86" s="1">
        <v>5810</v>
      </c>
      <c r="B86" s="41" t="s">
        <v>86</v>
      </c>
      <c r="E86" s="24"/>
    </row>
    <row r="87" spans="1:5" ht="18" customHeight="1" x14ac:dyDescent="0.25">
      <c r="A87" s="1">
        <v>5820</v>
      </c>
      <c r="B87" s="41" t="s">
        <v>87</v>
      </c>
      <c r="E87" s="24"/>
    </row>
    <row r="88" spans="1:5" ht="18" customHeight="1" x14ac:dyDescent="0.25">
      <c r="A88" s="1">
        <v>5870</v>
      </c>
      <c r="B88" s="41" t="s">
        <v>88</v>
      </c>
      <c r="E88" s="24"/>
    </row>
    <row r="89" spans="1:5" ht="18" customHeight="1" x14ac:dyDescent="0.25">
      <c r="A89" s="1">
        <v>5900</v>
      </c>
      <c r="B89" s="41" t="s">
        <v>89</v>
      </c>
      <c r="E89" s="24"/>
    </row>
    <row r="90" spans="1:5" ht="18" customHeight="1" x14ac:dyDescent="0.25">
      <c r="A90" s="1">
        <v>5990</v>
      </c>
      <c r="B90" s="41" t="s">
        <v>90</v>
      </c>
      <c r="C90" s="15"/>
      <c r="E90" s="24"/>
    </row>
    <row r="91" spans="1:5" ht="18" customHeight="1" x14ac:dyDescent="0.3">
      <c r="A91" s="5"/>
      <c r="B91" s="5"/>
      <c r="C91" s="7" t="s">
        <v>91</v>
      </c>
      <c r="D91" s="5"/>
      <c r="E91" s="25">
        <f>SUM(E83:E90)</f>
        <v>0</v>
      </c>
    </row>
    <row r="92" spans="1:5" ht="18" customHeight="1" x14ac:dyDescent="0.25">
      <c r="A92" s="1">
        <v>6000</v>
      </c>
      <c r="B92" s="41" t="s">
        <v>92</v>
      </c>
      <c r="E92" s="27"/>
    </row>
    <row r="93" spans="1:5" ht="18" customHeight="1" x14ac:dyDescent="0.25">
      <c r="A93" s="1">
        <v>6100</v>
      </c>
      <c r="B93" s="41" t="s">
        <v>93</v>
      </c>
      <c r="E93" s="24"/>
    </row>
    <row r="94" spans="1:5" ht="18" customHeight="1" x14ac:dyDescent="0.25">
      <c r="A94" s="1">
        <v>6110</v>
      </c>
      <c r="B94" s="41" t="s">
        <v>94</v>
      </c>
      <c r="E94" s="24"/>
    </row>
    <row r="95" spans="1:5" ht="18" customHeight="1" x14ac:dyDescent="0.25">
      <c r="A95" s="1">
        <v>6200</v>
      </c>
      <c r="B95" s="41" t="s">
        <v>95</v>
      </c>
      <c r="E95" s="24"/>
    </row>
    <row r="96" spans="1:5" ht="18" customHeight="1" x14ac:dyDescent="0.25">
      <c r="A96" s="1">
        <v>6300</v>
      </c>
      <c r="B96" s="41" t="s">
        <v>96</v>
      </c>
      <c r="E96" s="24"/>
    </row>
    <row r="97" spans="1:5" ht="18" customHeight="1" x14ac:dyDescent="0.25">
      <c r="A97" s="1">
        <v>6400</v>
      </c>
      <c r="B97" s="41" t="s">
        <v>97</v>
      </c>
      <c r="E97" s="24"/>
    </row>
    <row r="98" spans="1:5" ht="18" customHeight="1" x14ac:dyDescent="0.25">
      <c r="A98" s="1">
        <v>6500</v>
      </c>
      <c r="B98" s="41" t="s">
        <v>98</v>
      </c>
      <c r="E98" s="24"/>
    </row>
    <row r="99" spans="1:5" ht="18" customHeight="1" x14ac:dyDescent="0.25">
      <c r="A99" s="1">
        <v>6600</v>
      </c>
      <c r="B99" s="41" t="s">
        <v>99</v>
      </c>
      <c r="E99" s="24"/>
    </row>
    <row r="100" spans="1:5" ht="18" customHeight="1" x14ac:dyDescent="0.25">
      <c r="A100" s="1">
        <v>6601</v>
      </c>
      <c r="B100" s="41" t="s">
        <v>100</v>
      </c>
      <c r="E100" s="24"/>
    </row>
    <row r="101" spans="1:5" ht="18" customHeight="1" x14ac:dyDescent="0.25">
      <c r="A101" s="1">
        <v>6610</v>
      </c>
      <c r="B101" s="41" t="s">
        <v>101</v>
      </c>
      <c r="E101" s="24"/>
    </row>
    <row r="102" spans="1:5" ht="18" customHeight="1" x14ac:dyDescent="0.25">
      <c r="A102" s="1">
        <v>6611</v>
      </c>
      <c r="B102" s="41" t="s">
        <v>102</v>
      </c>
      <c r="E102" s="24"/>
    </row>
    <row r="103" spans="1:5" ht="18" customHeight="1" x14ac:dyDescent="0.25">
      <c r="A103" s="1">
        <v>6700</v>
      </c>
      <c r="B103" s="41" t="s">
        <v>103</v>
      </c>
      <c r="E103" s="24"/>
    </row>
    <row r="104" spans="1:5" ht="18" customHeight="1" x14ac:dyDescent="0.25">
      <c r="A104" s="1">
        <v>6710</v>
      </c>
      <c r="B104" s="41" t="s">
        <v>104</v>
      </c>
      <c r="E104" s="24"/>
    </row>
    <row r="105" spans="1:5" ht="18" customHeight="1" x14ac:dyDescent="0.25">
      <c r="A105" s="1">
        <v>6900</v>
      </c>
      <c r="B105" s="41" t="s">
        <v>105</v>
      </c>
      <c r="C105" s="15"/>
      <c r="E105" s="24"/>
    </row>
    <row r="106" spans="1:5" ht="18" customHeight="1" x14ac:dyDescent="0.3">
      <c r="A106" s="5"/>
      <c r="B106" s="5"/>
      <c r="C106" s="7" t="s">
        <v>103</v>
      </c>
      <c r="D106" s="5"/>
      <c r="E106" s="25">
        <f>SUM(E92:E105)</f>
        <v>0</v>
      </c>
    </row>
    <row r="107" spans="1:5" ht="18" customHeight="1" x14ac:dyDescent="0.3">
      <c r="A107" s="8"/>
      <c r="B107" s="8"/>
      <c r="C107" s="17" t="s">
        <v>106</v>
      </c>
      <c r="D107" s="8"/>
      <c r="E107" s="29">
        <f>E106+E91+E82</f>
        <v>0</v>
      </c>
    </row>
    <row r="108" spans="1:5" ht="18" customHeight="1" x14ac:dyDescent="0.25">
      <c r="A108" s="1">
        <v>6910</v>
      </c>
      <c r="B108" s="41" t="s">
        <v>107</v>
      </c>
      <c r="D108" s="49" t="s">
        <v>3</v>
      </c>
      <c r="E108" s="27"/>
    </row>
    <row r="109" spans="1:5" ht="18" customHeight="1" x14ac:dyDescent="0.25">
      <c r="A109" s="1">
        <v>6920</v>
      </c>
      <c r="B109" s="41" t="s">
        <v>108</v>
      </c>
      <c r="C109" s="15"/>
      <c r="E109" s="24"/>
    </row>
    <row r="110" spans="1:5" ht="18" customHeight="1" x14ac:dyDescent="0.3">
      <c r="A110" s="5"/>
      <c r="B110" s="5"/>
      <c r="C110" s="11" t="s">
        <v>109</v>
      </c>
      <c r="D110" s="5"/>
      <c r="E110" s="25">
        <f>E108+E109</f>
        <v>0</v>
      </c>
    </row>
    <row r="111" spans="1:5" ht="18" customHeight="1" x14ac:dyDescent="0.3">
      <c r="A111" s="8"/>
      <c r="B111" s="8"/>
      <c r="C111" s="17" t="s">
        <v>110</v>
      </c>
      <c r="D111" s="8"/>
      <c r="E111" s="29">
        <f>E65+E107+E110</f>
        <v>0</v>
      </c>
    </row>
    <row r="112" spans="1:5" ht="18" customHeight="1" x14ac:dyDescent="0.25">
      <c r="A112" s="1">
        <v>7400</v>
      </c>
      <c r="B112" s="41" t="s">
        <v>111</v>
      </c>
      <c r="D112" s="49" t="s">
        <v>3</v>
      </c>
      <c r="E112" s="27"/>
    </row>
    <row r="113" spans="1:5" ht="18" customHeight="1" x14ac:dyDescent="0.25">
      <c r="A113" s="1">
        <v>7401</v>
      </c>
      <c r="B113" s="41" t="s">
        <v>112</v>
      </c>
      <c r="D113" s="49" t="s">
        <v>3</v>
      </c>
      <c r="E113" s="24"/>
    </row>
    <row r="114" spans="1:5" ht="18" customHeight="1" x14ac:dyDescent="0.25">
      <c r="A114" s="1">
        <v>7402</v>
      </c>
      <c r="B114" s="41" t="s">
        <v>113</v>
      </c>
      <c r="D114" s="49" t="s">
        <v>3</v>
      </c>
      <c r="E114" s="24"/>
    </row>
    <row r="115" spans="1:5" ht="18" customHeight="1" x14ac:dyDescent="0.25">
      <c r="A115" s="1">
        <v>7410</v>
      </c>
      <c r="B115" s="41" t="s">
        <v>114</v>
      </c>
      <c r="E115" s="24"/>
    </row>
    <row r="116" spans="1:5" ht="18" customHeight="1" x14ac:dyDescent="0.25">
      <c r="A116" s="1">
        <v>7411</v>
      </c>
      <c r="B116" s="41" t="s">
        <v>115</v>
      </c>
      <c r="E116" s="24"/>
    </row>
    <row r="117" spans="1:5" ht="18" customHeight="1" x14ac:dyDescent="0.25">
      <c r="A117" s="1">
        <v>7412</v>
      </c>
      <c r="B117" s="41" t="s">
        <v>115</v>
      </c>
      <c r="C117" s="15"/>
      <c r="E117" s="24"/>
    </row>
    <row r="118" spans="1:5" ht="18" customHeight="1" x14ac:dyDescent="0.3">
      <c r="A118" s="5"/>
      <c r="B118" s="5"/>
      <c r="C118" s="11" t="s">
        <v>116</v>
      </c>
      <c r="D118" s="5"/>
      <c r="E118" s="25">
        <f>SUM(E112:E117)</f>
        <v>0</v>
      </c>
    </row>
    <row r="119" spans="1:5" ht="18" customHeight="1" x14ac:dyDescent="0.25">
      <c r="A119" s="1">
        <v>8000</v>
      </c>
      <c r="B119" s="41" t="s">
        <v>117</v>
      </c>
      <c r="E119" s="27"/>
    </row>
    <row r="120" spans="1:5" ht="18" customHeight="1" x14ac:dyDescent="0.25">
      <c r="A120" s="1">
        <v>8010</v>
      </c>
      <c r="B120" s="41" t="s">
        <v>118</v>
      </c>
      <c r="E120" s="24"/>
    </row>
    <row r="121" spans="1:5" ht="18" customHeight="1" x14ac:dyDescent="0.25">
      <c r="A121" s="1">
        <v>8020</v>
      </c>
      <c r="B121" s="41" t="s">
        <v>119</v>
      </c>
      <c r="E121" s="24"/>
    </row>
    <row r="122" spans="1:5" ht="18" customHeight="1" x14ac:dyDescent="0.25">
      <c r="A122" s="1">
        <v>8030</v>
      </c>
      <c r="B122" s="41" t="s">
        <v>120</v>
      </c>
      <c r="E122" s="24"/>
    </row>
    <row r="123" spans="1:5" ht="18" customHeight="1" x14ac:dyDescent="0.25">
      <c r="A123" s="1">
        <v>8040</v>
      </c>
      <c r="B123" s="41" t="s">
        <v>121</v>
      </c>
      <c r="E123" s="24"/>
    </row>
    <row r="124" spans="1:5" ht="18" customHeight="1" x14ac:dyDescent="0.25">
      <c r="A124" s="1">
        <v>8050</v>
      </c>
      <c r="B124" s="41" t="s">
        <v>122</v>
      </c>
      <c r="E124" s="24"/>
    </row>
    <row r="125" spans="1:5" ht="18" customHeight="1" x14ac:dyDescent="0.25">
      <c r="A125" s="1">
        <v>8060</v>
      </c>
      <c r="B125" s="41" t="s">
        <v>123</v>
      </c>
      <c r="E125" s="24"/>
    </row>
    <row r="126" spans="1:5" ht="18" customHeight="1" x14ac:dyDescent="0.25">
      <c r="A126" s="1">
        <v>8070</v>
      </c>
      <c r="B126" s="41" t="s">
        <v>124</v>
      </c>
      <c r="E126" s="24"/>
    </row>
    <row r="127" spans="1:5" ht="18" customHeight="1" x14ac:dyDescent="0.3">
      <c r="A127" s="5"/>
      <c r="B127" s="5"/>
      <c r="C127" s="6" t="s">
        <v>125</v>
      </c>
      <c r="D127" s="5"/>
      <c r="E127" s="25">
        <f>SUM(E119:E126)</f>
        <v>0</v>
      </c>
    </row>
    <row r="128" spans="1:5" ht="18" customHeight="1" x14ac:dyDescent="0.25">
      <c r="A128" s="1">
        <v>8100</v>
      </c>
      <c r="B128" s="41" t="s">
        <v>126</v>
      </c>
      <c r="E128" s="27"/>
    </row>
    <row r="129" spans="1:5" ht="18" customHeight="1" x14ac:dyDescent="0.25">
      <c r="A129" s="1">
        <v>8110</v>
      </c>
      <c r="B129" s="41" t="s">
        <v>127</v>
      </c>
      <c r="E129" s="24"/>
    </row>
    <row r="130" spans="1:5" ht="18" customHeight="1" x14ac:dyDescent="0.25">
      <c r="A130" s="1">
        <v>8120</v>
      </c>
      <c r="B130" s="41" t="s">
        <v>128</v>
      </c>
      <c r="E130" s="24"/>
    </row>
    <row r="131" spans="1:5" ht="18" customHeight="1" x14ac:dyDescent="0.25">
      <c r="A131" s="1">
        <v>8130</v>
      </c>
      <c r="B131" s="41" t="s">
        <v>129</v>
      </c>
      <c r="E131" s="24"/>
    </row>
    <row r="132" spans="1:5" ht="18" customHeight="1" x14ac:dyDescent="0.3">
      <c r="A132" s="5"/>
      <c r="B132" s="5"/>
      <c r="C132" s="6" t="s">
        <v>130</v>
      </c>
      <c r="D132" s="5"/>
      <c r="E132" s="25">
        <f>SUM(E128:E131)</f>
        <v>0</v>
      </c>
    </row>
    <row r="133" spans="1:5" ht="18" customHeight="1" x14ac:dyDescent="0.3">
      <c r="A133" s="8"/>
      <c r="B133" s="8"/>
      <c r="C133" s="14" t="s">
        <v>131</v>
      </c>
      <c r="D133" s="8"/>
      <c r="E133" s="29">
        <f>E127+E132</f>
        <v>0</v>
      </c>
    </row>
    <row r="134" spans="1:5" ht="18" customHeight="1" x14ac:dyDescent="0.25">
      <c r="A134" s="1">
        <v>8300</v>
      </c>
      <c r="B134" s="41" t="s">
        <v>132</v>
      </c>
      <c r="E134" s="27"/>
    </row>
    <row r="135" spans="1:5" ht="18" customHeight="1" x14ac:dyDescent="0.25">
      <c r="A135" s="1">
        <v>8301</v>
      </c>
      <c r="B135" s="41" t="s">
        <v>133</v>
      </c>
      <c r="E135" s="24"/>
    </row>
    <row r="136" spans="1:5" ht="18" customHeight="1" x14ac:dyDescent="0.25">
      <c r="A136" s="1">
        <v>8302</v>
      </c>
      <c r="B136" s="41" t="s">
        <v>134</v>
      </c>
      <c r="E136" s="24"/>
    </row>
    <row r="137" spans="1:5" ht="18" customHeight="1" x14ac:dyDescent="0.25">
      <c r="A137" s="1">
        <v>8303</v>
      </c>
      <c r="B137" s="41" t="s">
        <v>135</v>
      </c>
      <c r="E137" s="24"/>
    </row>
    <row r="138" spans="1:5" ht="18" customHeight="1" x14ac:dyDescent="0.25">
      <c r="A138" s="1">
        <v>8310</v>
      </c>
      <c r="B138" s="41" t="s">
        <v>136</v>
      </c>
      <c r="E138" s="24"/>
    </row>
    <row r="139" spans="1:5" ht="18" customHeight="1" x14ac:dyDescent="0.25">
      <c r="A139" s="1">
        <v>8320</v>
      </c>
      <c r="B139" s="41" t="s">
        <v>137</v>
      </c>
      <c r="E139" s="24"/>
    </row>
    <row r="140" spans="1:5" ht="18" customHeight="1" x14ac:dyDescent="0.25">
      <c r="A140" s="1">
        <v>8330</v>
      </c>
      <c r="B140" s="41" t="s">
        <v>138</v>
      </c>
      <c r="E140" s="24"/>
    </row>
    <row r="141" spans="1:5" ht="18" customHeight="1" x14ac:dyDescent="0.25">
      <c r="A141" s="1">
        <v>8331</v>
      </c>
      <c r="B141" s="41" t="s">
        <v>139</v>
      </c>
      <c r="C141" s="15"/>
      <c r="E141" s="24"/>
    </row>
    <row r="142" spans="1:5" ht="18" customHeight="1" x14ac:dyDescent="0.3">
      <c r="A142" s="5"/>
      <c r="B142" s="5"/>
      <c r="C142" s="11" t="s">
        <v>109</v>
      </c>
      <c r="D142" s="5"/>
      <c r="E142" s="25">
        <f>SUM(E134:E141)</f>
        <v>0</v>
      </c>
    </row>
    <row r="143" spans="1:5" ht="18" customHeight="1" x14ac:dyDescent="0.25">
      <c r="A143" s="1">
        <v>8800</v>
      </c>
      <c r="B143" s="41" t="s">
        <v>140</v>
      </c>
      <c r="E143" s="27"/>
    </row>
    <row r="144" spans="1:5" ht="18" customHeight="1" x14ac:dyDescent="0.25">
      <c r="A144" s="1">
        <v>8900</v>
      </c>
      <c r="B144" s="41" t="s">
        <v>141</v>
      </c>
      <c r="E144" s="24"/>
    </row>
    <row r="145" spans="1:5" ht="18" customHeight="1" x14ac:dyDescent="0.25">
      <c r="A145" s="1">
        <v>9000</v>
      </c>
      <c r="B145" s="41" t="s">
        <v>142</v>
      </c>
      <c r="C145" s="15"/>
      <c r="E145" s="24"/>
    </row>
    <row r="146" spans="1:5" ht="18" customHeight="1" x14ac:dyDescent="0.3">
      <c r="A146" s="5"/>
      <c r="B146" s="5"/>
      <c r="C146" s="16" t="s">
        <v>143</v>
      </c>
      <c r="D146" s="5"/>
      <c r="E146" s="25">
        <f>E111+E118+E133+E142+E143+E144+E145</f>
        <v>0</v>
      </c>
    </row>
    <row r="147" spans="1:5" ht="18" customHeight="1" x14ac:dyDescent="0.25"/>
    <row r="148" spans="1:5" ht="18" customHeight="1" x14ac:dyDescent="0.25"/>
  </sheetData>
  <dataValidations xWindow="789" yWindow="348" count="1">
    <dataValidation type="whole" allowBlank="1" showInputMessage="1" showErrorMessage="1" errorTitle="Betrag" error="Werte nur in Fr. ohne Rappen" promptTitle="Importi" prompt="Tutti gli importi in franchi senza i centesimi._x000a__x000a_Registrare i ricavi facendoli precedere dal segno positivo (+) e i costi dal segno negativo (-)." sqref="E134:E141 E143:E145 E4:E9 E11:E15 E17:E20 E128:E131 E119:E126 E112:E117 E108:E109 E92:E105 E83:E90 E69:E81 E60:E63 E58 E55:E56 E48:E52 E37:E46 E29:E35 E24:E26 E22" xr:uid="{B01FD0D8-AF33-4EE1-A0E9-FB98BBD77221}">
      <formula1>-99999999</formula1>
      <formula2>99999999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17330-E300-4774-9FC2-094C92FBA2AF}">
  <dimension ref="A1:E122"/>
  <sheetViews>
    <sheetView workbookViewId="0"/>
  </sheetViews>
  <sheetFormatPr baseColWidth="10" defaultColWidth="10.81640625" defaultRowHeight="12.5" x14ac:dyDescent="0.25"/>
  <cols>
    <col min="1" max="1" width="7.54296875" style="1" customWidth="1"/>
    <col min="2" max="2" width="3.81640625" style="1" customWidth="1"/>
    <col min="3" max="3" width="68.81640625" style="1" customWidth="1"/>
    <col min="4" max="4" width="6.453125" style="1" customWidth="1"/>
    <col min="5" max="5" width="15.81640625" style="1" customWidth="1"/>
    <col min="6" max="16384" width="10.81640625" style="1"/>
  </cols>
  <sheetData>
    <row r="1" spans="1:5" ht="18" customHeight="1" x14ac:dyDescent="0.4">
      <c r="B1" s="2" t="s">
        <v>35</v>
      </c>
      <c r="D1" s="42" t="s">
        <v>5</v>
      </c>
    </row>
    <row r="2" spans="1:5" ht="18" customHeight="1" x14ac:dyDescent="0.25"/>
    <row r="3" spans="1:5" ht="18" customHeight="1" x14ac:dyDescent="0.3">
      <c r="B3" s="3" t="s">
        <v>36</v>
      </c>
    </row>
    <row r="4" spans="1:5" ht="18" customHeight="1" x14ac:dyDescent="0.25">
      <c r="A4" s="1">
        <v>1000</v>
      </c>
      <c r="B4" s="43" t="s">
        <v>144</v>
      </c>
      <c r="E4" s="4"/>
    </row>
    <row r="5" spans="1:5" ht="18" customHeight="1" x14ac:dyDescent="0.25">
      <c r="A5" s="1">
        <v>1060</v>
      </c>
      <c r="B5" s="43" t="s">
        <v>145</v>
      </c>
      <c r="E5" s="4"/>
    </row>
    <row r="6" spans="1:5" ht="18" customHeight="1" x14ac:dyDescent="0.25">
      <c r="A6" s="31">
        <v>1090</v>
      </c>
      <c r="B6" s="44" t="s">
        <v>146</v>
      </c>
      <c r="C6" s="31"/>
      <c r="D6" s="32"/>
      <c r="E6" s="4"/>
    </row>
    <row r="7" spans="1:5" ht="18" customHeight="1" x14ac:dyDescent="0.25">
      <c r="A7" s="1">
        <v>1100</v>
      </c>
      <c r="B7" s="43" t="s">
        <v>147</v>
      </c>
      <c r="E7" s="4"/>
    </row>
    <row r="8" spans="1:5" ht="18" customHeight="1" x14ac:dyDescent="0.25">
      <c r="A8" s="1">
        <v>1101</v>
      </c>
      <c r="B8" s="43" t="s">
        <v>148</v>
      </c>
      <c r="E8" s="4"/>
    </row>
    <row r="9" spans="1:5" ht="18" customHeight="1" x14ac:dyDescent="0.25">
      <c r="A9" s="1">
        <v>1109</v>
      </c>
      <c r="B9" s="43" t="s">
        <v>149</v>
      </c>
      <c r="E9" s="4"/>
    </row>
    <row r="10" spans="1:5" ht="18" customHeight="1" x14ac:dyDescent="0.3">
      <c r="A10" s="5"/>
      <c r="B10" s="5"/>
      <c r="C10" s="6" t="s">
        <v>150</v>
      </c>
      <c r="D10" s="5"/>
      <c r="E10" s="33">
        <f>SUM(E7:E9)</f>
        <v>0</v>
      </c>
    </row>
    <row r="11" spans="1:5" ht="18" customHeight="1" x14ac:dyDescent="0.25">
      <c r="A11" s="1">
        <v>1140</v>
      </c>
      <c r="B11" s="43" t="s">
        <v>151</v>
      </c>
      <c r="E11" s="13"/>
    </row>
    <row r="12" spans="1:5" ht="18" customHeight="1" x14ac:dyDescent="0.25">
      <c r="A12" s="1">
        <v>1150</v>
      </c>
      <c r="B12" s="43" t="s">
        <v>152</v>
      </c>
      <c r="E12" s="4"/>
    </row>
    <row r="13" spans="1:5" ht="18" customHeight="1" x14ac:dyDescent="0.25">
      <c r="A13" s="1">
        <v>1160</v>
      </c>
      <c r="B13" s="43" t="s">
        <v>153</v>
      </c>
      <c r="E13" s="4"/>
    </row>
    <row r="14" spans="1:5" ht="18" customHeight="1" x14ac:dyDescent="0.3">
      <c r="A14" s="5"/>
      <c r="B14" s="5"/>
      <c r="C14" s="6" t="s">
        <v>154</v>
      </c>
      <c r="D14" s="5"/>
      <c r="E14" s="33">
        <f>SUM(E11:E13)</f>
        <v>0</v>
      </c>
    </row>
    <row r="15" spans="1:5" ht="18" customHeight="1" x14ac:dyDescent="0.25">
      <c r="A15" s="1">
        <v>1170</v>
      </c>
      <c r="B15" s="43" t="s">
        <v>155</v>
      </c>
      <c r="E15" s="13"/>
    </row>
    <row r="16" spans="1:5" ht="18" customHeight="1" x14ac:dyDescent="0.25">
      <c r="A16" s="1">
        <v>1200</v>
      </c>
      <c r="B16" s="43" t="s">
        <v>156</v>
      </c>
      <c r="E16" s="4"/>
    </row>
    <row r="17" spans="1:5" ht="18" customHeight="1" x14ac:dyDescent="0.25">
      <c r="A17" s="31">
        <v>1280</v>
      </c>
      <c r="B17" s="44" t="s">
        <v>157</v>
      </c>
      <c r="C17" s="31"/>
      <c r="D17" s="32"/>
      <c r="E17" s="4"/>
    </row>
    <row r="18" spans="1:5" ht="18" customHeight="1" x14ac:dyDescent="0.25">
      <c r="A18" s="1">
        <v>1300</v>
      </c>
      <c r="B18" s="43" t="s">
        <v>158</v>
      </c>
      <c r="E18" s="4"/>
    </row>
    <row r="19" spans="1:5" ht="18" customHeight="1" x14ac:dyDescent="0.25">
      <c r="A19" s="1">
        <v>1310</v>
      </c>
      <c r="B19" s="43" t="s">
        <v>159</v>
      </c>
      <c r="E19" s="4"/>
    </row>
    <row r="20" spans="1:5" ht="18" customHeight="1" x14ac:dyDescent="0.25">
      <c r="A20" s="1">
        <v>1311</v>
      </c>
      <c r="B20" s="43" t="s">
        <v>160</v>
      </c>
      <c r="E20" s="4"/>
    </row>
    <row r="21" spans="1:5" ht="18" customHeight="1" x14ac:dyDescent="0.3">
      <c r="A21" s="5"/>
      <c r="B21" s="5"/>
      <c r="C21" s="6" t="s">
        <v>161</v>
      </c>
      <c r="D21" s="5"/>
      <c r="E21" s="33">
        <f>SUM(E18:E20)</f>
        <v>0</v>
      </c>
    </row>
    <row r="22" spans="1:5" ht="18" customHeight="1" x14ac:dyDescent="0.3">
      <c r="A22" s="8"/>
      <c r="B22" s="8"/>
      <c r="C22" s="14" t="s">
        <v>162</v>
      </c>
      <c r="D22" s="8"/>
      <c r="E22" s="34">
        <f>E4+E5+E6+E10+E14+E15+E16+E17+E21</f>
        <v>0</v>
      </c>
    </row>
    <row r="23" spans="1:5" ht="18" customHeight="1" x14ac:dyDescent="0.25">
      <c r="A23" s="1">
        <v>1400</v>
      </c>
      <c r="B23" s="43" t="s">
        <v>163</v>
      </c>
      <c r="D23" s="18"/>
      <c r="E23" s="19"/>
    </row>
    <row r="24" spans="1:5" ht="18" customHeight="1" x14ac:dyDescent="0.25">
      <c r="A24" s="1">
        <v>1401</v>
      </c>
      <c r="B24" s="43" t="s">
        <v>164</v>
      </c>
      <c r="E24" s="4"/>
    </row>
    <row r="25" spans="1:5" ht="18" customHeight="1" x14ac:dyDescent="0.25">
      <c r="A25" s="1">
        <v>1402</v>
      </c>
      <c r="B25" s="43" t="s">
        <v>165</v>
      </c>
      <c r="E25" s="4"/>
    </row>
    <row r="26" spans="1:5" ht="18" customHeight="1" x14ac:dyDescent="0.25">
      <c r="A26" s="1">
        <v>1403</v>
      </c>
      <c r="B26" s="43" t="s">
        <v>166</v>
      </c>
      <c r="E26" s="4"/>
    </row>
    <row r="27" spans="1:5" ht="18" customHeight="1" x14ac:dyDescent="0.25">
      <c r="A27" s="1">
        <v>1404</v>
      </c>
      <c r="B27" s="43" t="s">
        <v>167</v>
      </c>
      <c r="E27" s="4"/>
    </row>
    <row r="28" spans="1:5" ht="18" customHeight="1" x14ac:dyDescent="0.25">
      <c r="A28" s="1">
        <v>1410</v>
      </c>
      <c r="B28" s="43" t="s">
        <v>168</v>
      </c>
      <c r="E28" s="4"/>
    </row>
    <row r="29" spans="1:5" ht="18" customHeight="1" x14ac:dyDescent="0.25">
      <c r="A29" s="1">
        <v>1430</v>
      </c>
      <c r="B29" s="43" t="s">
        <v>169</v>
      </c>
      <c r="E29" s="4"/>
    </row>
    <row r="30" spans="1:5" ht="18" customHeight="1" x14ac:dyDescent="0.25">
      <c r="A30" s="1">
        <v>1431</v>
      </c>
      <c r="B30" s="43" t="s">
        <v>170</v>
      </c>
      <c r="E30" s="4"/>
    </row>
    <row r="31" spans="1:5" ht="18" customHeight="1" x14ac:dyDescent="0.25">
      <c r="A31" s="1">
        <v>1440</v>
      </c>
      <c r="B31" s="43" t="s">
        <v>171</v>
      </c>
      <c r="E31" s="4"/>
    </row>
    <row r="32" spans="1:5" ht="18" customHeight="1" x14ac:dyDescent="0.25">
      <c r="A32" s="1">
        <v>1450</v>
      </c>
      <c r="B32" s="43" t="s">
        <v>172</v>
      </c>
      <c r="E32" s="4"/>
    </row>
    <row r="33" spans="1:5" ht="18" customHeight="1" x14ac:dyDescent="0.25">
      <c r="A33" s="1">
        <v>1460</v>
      </c>
      <c r="B33" s="43" t="s">
        <v>173</v>
      </c>
      <c r="E33" s="4"/>
    </row>
    <row r="34" spans="1:5" ht="18" customHeight="1" x14ac:dyDescent="0.3">
      <c r="A34" s="5"/>
      <c r="B34" s="5"/>
      <c r="C34" s="6" t="s">
        <v>174</v>
      </c>
      <c r="D34" s="5"/>
      <c r="E34" s="33">
        <f>SUM(E23:E33)</f>
        <v>0</v>
      </c>
    </row>
    <row r="35" spans="1:5" ht="18" customHeight="1" x14ac:dyDescent="0.25">
      <c r="A35" s="1">
        <v>1510</v>
      </c>
      <c r="B35" s="43" t="s">
        <v>175</v>
      </c>
      <c r="E35" s="13"/>
    </row>
    <row r="36" spans="1:5" ht="18" customHeight="1" x14ac:dyDescent="0.25">
      <c r="A36" s="1">
        <v>1519</v>
      </c>
      <c r="B36" s="43" t="s">
        <v>176</v>
      </c>
      <c r="E36" s="4"/>
    </row>
    <row r="37" spans="1:5" ht="18" customHeight="1" x14ac:dyDescent="0.25">
      <c r="A37" s="1">
        <v>1520</v>
      </c>
      <c r="B37" s="43" t="s">
        <v>177</v>
      </c>
      <c r="E37" s="4"/>
    </row>
    <row r="38" spans="1:5" ht="18" customHeight="1" x14ac:dyDescent="0.25">
      <c r="A38" s="1">
        <v>1525</v>
      </c>
      <c r="B38" s="43" t="s">
        <v>178</v>
      </c>
      <c r="E38" s="4"/>
    </row>
    <row r="39" spans="1:5" ht="18" customHeight="1" x14ac:dyDescent="0.25">
      <c r="A39" s="1">
        <v>1526</v>
      </c>
      <c r="B39" s="43" t="s">
        <v>179</v>
      </c>
      <c r="E39" s="4"/>
    </row>
    <row r="40" spans="1:5" ht="18" customHeight="1" x14ac:dyDescent="0.25">
      <c r="A40" s="1">
        <v>1529</v>
      </c>
      <c r="B40" s="43" t="s">
        <v>180</v>
      </c>
      <c r="E40" s="4"/>
    </row>
    <row r="41" spans="1:5" ht="18" customHeight="1" x14ac:dyDescent="0.25">
      <c r="A41" s="1">
        <v>1530</v>
      </c>
      <c r="B41" s="43" t="s">
        <v>181</v>
      </c>
      <c r="E41" s="4"/>
    </row>
    <row r="42" spans="1:5" ht="18" customHeight="1" x14ac:dyDescent="0.25">
      <c r="A42" s="1">
        <v>1539</v>
      </c>
      <c r="B42" s="43" t="s">
        <v>182</v>
      </c>
      <c r="E42" s="4"/>
    </row>
    <row r="43" spans="1:5" ht="18" customHeight="1" x14ac:dyDescent="0.25">
      <c r="A43" s="1">
        <v>1570</v>
      </c>
      <c r="B43" s="43" t="s">
        <v>183</v>
      </c>
      <c r="E43" s="4"/>
    </row>
    <row r="44" spans="1:5" ht="18" customHeight="1" x14ac:dyDescent="0.25">
      <c r="A44" s="1">
        <v>1579</v>
      </c>
      <c r="B44" s="43" t="s">
        <v>184</v>
      </c>
      <c r="E44" s="4"/>
    </row>
    <row r="45" spans="1:5" ht="18" customHeight="1" x14ac:dyDescent="0.25">
      <c r="A45" s="1">
        <v>1590</v>
      </c>
      <c r="B45" s="43" t="s">
        <v>185</v>
      </c>
      <c r="E45" s="4"/>
    </row>
    <row r="46" spans="1:5" ht="18" customHeight="1" x14ac:dyDescent="0.25">
      <c r="A46" s="1">
        <v>1599</v>
      </c>
      <c r="B46" s="43" t="s">
        <v>186</v>
      </c>
      <c r="E46" s="4"/>
    </row>
    <row r="47" spans="1:5" ht="18" customHeight="1" x14ac:dyDescent="0.3">
      <c r="A47" s="5"/>
      <c r="B47" s="5"/>
      <c r="C47" s="6" t="s">
        <v>187</v>
      </c>
      <c r="D47" s="5"/>
      <c r="E47" s="33">
        <f>SUM(E35:E46)</f>
        <v>0</v>
      </c>
    </row>
    <row r="48" spans="1:5" ht="18" customHeight="1" x14ac:dyDescent="0.25">
      <c r="A48" s="1">
        <v>1600</v>
      </c>
      <c r="B48" s="43" t="s">
        <v>188</v>
      </c>
      <c r="E48" s="13"/>
    </row>
    <row r="49" spans="1:5" ht="18" customHeight="1" x14ac:dyDescent="0.25">
      <c r="A49" s="1">
        <v>1608</v>
      </c>
      <c r="B49" s="43" t="s">
        <v>189</v>
      </c>
      <c r="E49" s="4"/>
    </row>
    <row r="50" spans="1:5" ht="18" customHeight="1" x14ac:dyDescent="0.25">
      <c r="A50" s="1">
        <v>1609</v>
      </c>
      <c r="B50" s="43" t="s">
        <v>190</v>
      </c>
      <c r="E50" s="4"/>
    </row>
    <row r="51" spans="1:5" ht="18" customHeight="1" x14ac:dyDescent="0.25">
      <c r="A51" s="1">
        <v>1610</v>
      </c>
      <c r="B51" s="43" t="s">
        <v>191</v>
      </c>
      <c r="E51" s="4"/>
    </row>
    <row r="52" spans="1:5" ht="18" customHeight="1" x14ac:dyDescent="0.25">
      <c r="A52" s="1">
        <v>1618</v>
      </c>
      <c r="B52" s="43" t="s">
        <v>192</v>
      </c>
      <c r="E52" s="4"/>
    </row>
    <row r="53" spans="1:5" ht="18" customHeight="1" x14ac:dyDescent="0.25">
      <c r="A53" s="1">
        <v>1619</v>
      </c>
      <c r="B53" s="43" t="s">
        <v>193</v>
      </c>
      <c r="E53" s="4"/>
    </row>
    <row r="54" spans="1:5" ht="18" customHeight="1" x14ac:dyDescent="0.25">
      <c r="A54" s="1">
        <v>1680</v>
      </c>
      <c r="B54" s="43" t="s">
        <v>194</v>
      </c>
      <c r="E54" s="4"/>
    </row>
    <row r="55" spans="1:5" ht="18" customHeight="1" x14ac:dyDescent="0.25">
      <c r="A55" s="1">
        <v>1689</v>
      </c>
      <c r="B55" s="43" t="s">
        <v>195</v>
      </c>
      <c r="E55" s="4"/>
    </row>
    <row r="56" spans="1:5" ht="18" customHeight="1" x14ac:dyDescent="0.25">
      <c r="A56" s="1">
        <v>1690</v>
      </c>
      <c r="B56" s="43" t="s">
        <v>196</v>
      </c>
      <c r="E56" s="4"/>
    </row>
    <row r="57" spans="1:5" ht="18" customHeight="1" x14ac:dyDescent="0.25">
      <c r="A57" s="1">
        <v>1698</v>
      </c>
      <c r="B57" s="43" t="s">
        <v>192</v>
      </c>
      <c r="E57" s="4"/>
    </row>
    <row r="58" spans="1:5" ht="18" customHeight="1" x14ac:dyDescent="0.25">
      <c r="A58" s="1">
        <v>1699</v>
      </c>
      <c r="B58" s="43" t="s">
        <v>197</v>
      </c>
      <c r="E58" s="4"/>
    </row>
    <row r="59" spans="1:5" ht="18" customHeight="1" x14ac:dyDescent="0.3">
      <c r="A59" s="5"/>
      <c r="B59" s="5"/>
      <c r="C59" s="6" t="s">
        <v>198</v>
      </c>
      <c r="D59" s="5"/>
      <c r="E59" s="33">
        <f>SUM(E48:E58)</f>
        <v>0</v>
      </c>
    </row>
    <row r="60" spans="1:5" ht="18" customHeight="1" x14ac:dyDescent="0.25">
      <c r="A60" s="1">
        <v>1770</v>
      </c>
      <c r="B60" s="1" t="s">
        <v>1</v>
      </c>
      <c r="E60" s="4"/>
    </row>
    <row r="61" spans="1:5" ht="18" customHeight="1" x14ac:dyDescent="0.25">
      <c r="A61" s="1">
        <v>1790</v>
      </c>
      <c r="B61" s="43" t="s">
        <v>199</v>
      </c>
      <c r="E61" s="4"/>
    </row>
    <row r="62" spans="1:5" ht="18" customHeight="1" x14ac:dyDescent="0.3">
      <c r="A62" s="5"/>
      <c r="B62" s="5"/>
      <c r="C62" s="6" t="s">
        <v>200</v>
      </c>
      <c r="D62" s="5"/>
      <c r="E62" s="33">
        <f>SUM(E60:E61)</f>
        <v>0</v>
      </c>
    </row>
    <row r="63" spans="1:5" ht="18" customHeight="1" x14ac:dyDescent="0.25">
      <c r="A63" s="1">
        <v>1850</v>
      </c>
      <c r="B63" s="43" t="s">
        <v>201</v>
      </c>
      <c r="E63" s="4"/>
    </row>
    <row r="64" spans="1:5" ht="18" customHeight="1" x14ac:dyDescent="0.3">
      <c r="A64" s="5"/>
      <c r="B64" s="5"/>
      <c r="C64" s="11" t="s">
        <v>202</v>
      </c>
      <c r="D64" s="5"/>
      <c r="E64" s="33">
        <f>E34+E47+E59+E62+E63</f>
        <v>0</v>
      </c>
    </row>
    <row r="65" spans="1:5" ht="18" customHeight="1" x14ac:dyDescent="0.3">
      <c r="A65" s="5"/>
      <c r="B65" s="5"/>
      <c r="C65" s="16" t="s">
        <v>36</v>
      </c>
      <c r="D65" s="5"/>
      <c r="E65" s="33">
        <f>E22+E64</f>
        <v>0</v>
      </c>
    </row>
    <row r="66" spans="1:5" ht="18" customHeight="1" x14ac:dyDescent="0.25"/>
    <row r="67" spans="1:5" ht="18" customHeight="1" x14ac:dyDescent="0.25"/>
    <row r="68" spans="1:5" ht="18" customHeight="1" x14ac:dyDescent="0.25"/>
    <row r="69" spans="1:5" ht="18" customHeight="1" x14ac:dyDescent="0.25"/>
    <row r="70" spans="1:5" ht="18" customHeight="1" x14ac:dyDescent="0.3">
      <c r="B70" s="3" t="s">
        <v>37</v>
      </c>
    </row>
    <row r="71" spans="1:5" ht="18" customHeight="1" x14ac:dyDescent="0.25">
      <c r="A71" s="1">
        <v>2000</v>
      </c>
      <c r="B71" s="43" t="s">
        <v>203</v>
      </c>
      <c r="E71" s="4"/>
    </row>
    <row r="72" spans="1:5" ht="18" customHeight="1" x14ac:dyDescent="0.25">
      <c r="A72" s="1">
        <v>2001</v>
      </c>
      <c r="B72" s="43" t="s">
        <v>204</v>
      </c>
      <c r="E72" s="4"/>
    </row>
    <row r="73" spans="1:5" ht="18" customHeight="1" x14ac:dyDescent="0.3">
      <c r="A73" s="5"/>
      <c r="B73" s="5"/>
      <c r="C73" s="6" t="s">
        <v>205</v>
      </c>
      <c r="D73" s="5"/>
      <c r="E73" s="33">
        <f>SUM(E71:E72)</f>
        <v>0</v>
      </c>
    </row>
    <row r="74" spans="1:5" ht="18" customHeight="1" x14ac:dyDescent="0.25">
      <c r="A74" s="1">
        <v>2100</v>
      </c>
      <c r="B74" s="43" t="s">
        <v>206</v>
      </c>
      <c r="E74" s="4"/>
    </row>
    <row r="75" spans="1:5" ht="18" customHeight="1" x14ac:dyDescent="0.25">
      <c r="A75" s="1">
        <v>2140</v>
      </c>
      <c r="B75" s="43" t="s">
        <v>207</v>
      </c>
      <c r="E75" s="4"/>
    </row>
    <row r="76" spans="1:5" ht="18" customHeight="1" x14ac:dyDescent="0.25">
      <c r="A76" s="1">
        <v>2150</v>
      </c>
      <c r="B76" s="43" t="s">
        <v>208</v>
      </c>
      <c r="E76" s="4"/>
    </row>
    <row r="77" spans="1:5" ht="18" customHeight="1" x14ac:dyDescent="0.25">
      <c r="A77" s="1">
        <v>2160</v>
      </c>
      <c r="B77" s="43" t="s">
        <v>209</v>
      </c>
      <c r="E77" s="4"/>
    </row>
    <row r="78" spans="1:5" ht="18" customHeight="1" x14ac:dyDescent="0.25">
      <c r="A78" s="1">
        <v>2170</v>
      </c>
      <c r="B78" s="43" t="s">
        <v>210</v>
      </c>
      <c r="E78" s="4"/>
    </row>
    <row r="79" spans="1:5" ht="18" customHeight="1" x14ac:dyDescent="0.3">
      <c r="A79" s="5"/>
      <c r="B79" s="5"/>
      <c r="C79" s="6" t="s">
        <v>211</v>
      </c>
      <c r="D79" s="5"/>
      <c r="E79" s="33">
        <f>SUM(E74:E78)</f>
        <v>0</v>
      </c>
    </row>
    <row r="80" spans="1:5" ht="18" customHeight="1" x14ac:dyDescent="0.25">
      <c r="A80" s="1">
        <v>2200</v>
      </c>
      <c r="B80" s="43" t="s">
        <v>212</v>
      </c>
      <c r="E80" s="4"/>
    </row>
    <row r="81" spans="1:5" ht="18" customHeight="1" x14ac:dyDescent="0.25">
      <c r="A81" s="1">
        <v>2210</v>
      </c>
      <c r="B81" s="43" t="s">
        <v>213</v>
      </c>
      <c r="E81" s="4"/>
    </row>
    <row r="82" spans="1:5" ht="18" customHeight="1" x14ac:dyDescent="0.25">
      <c r="A82" s="1">
        <v>2250</v>
      </c>
      <c r="B82" s="43" t="s">
        <v>214</v>
      </c>
      <c r="E82" s="4"/>
    </row>
    <row r="83" spans="1:5" ht="18" customHeight="1" x14ac:dyDescent="0.25">
      <c r="A83" s="1">
        <v>2260</v>
      </c>
      <c r="B83" s="43" t="s">
        <v>215</v>
      </c>
      <c r="E83" s="4"/>
    </row>
    <row r="84" spans="1:5" ht="18" customHeight="1" x14ac:dyDescent="0.25">
      <c r="A84" s="1">
        <v>2261</v>
      </c>
      <c r="B84" s="43" t="s">
        <v>216</v>
      </c>
      <c r="E84" s="4"/>
    </row>
    <row r="85" spans="1:5" ht="18" customHeight="1" x14ac:dyDescent="0.3">
      <c r="A85" s="5"/>
      <c r="B85" s="5"/>
      <c r="C85" s="6" t="s">
        <v>217</v>
      </c>
      <c r="D85" s="5"/>
      <c r="E85" s="33">
        <f>SUM(E80:E84)</f>
        <v>0</v>
      </c>
    </row>
    <row r="86" spans="1:5" ht="18" customHeight="1" x14ac:dyDescent="0.25">
      <c r="A86" s="1">
        <v>2300</v>
      </c>
      <c r="B86" s="43" t="s">
        <v>218</v>
      </c>
      <c r="E86" s="4"/>
    </row>
    <row r="87" spans="1:5" ht="18" customHeight="1" x14ac:dyDescent="0.25">
      <c r="A87" s="1">
        <v>2310</v>
      </c>
      <c r="B87" s="43" t="s">
        <v>219</v>
      </c>
      <c r="E87" s="4"/>
    </row>
    <row r="88" spans="1:5" ht="18" customHeight="1" x14ac:dyDescent="0.3">
      <c r="A88" s="5"/>
      <c r="B88" s="5"/>
      <c r="C88" s="6" t="s">
        <v>220</v>
      </c>
      <c r="D88" s="5"/>
      <c r="E88" s="33">
        <f>SUM(E86:E87)</f>
        <v>0</v>
      </c>
    </row>
    <row r="89" spans="1:5" ht="18" customHeight="1" x14ac:dyDescent="0.25">
      <c r="A89" s="1">
        <v>2330</v>
      </c>
      <c r="B89" s="43" t="s">
        <v>221</v>
      </c>
      <c r="E89" s="4"/>
    </row>
    <row r="90" spans="1:5" ht="18" customHeight="1" x14ac:dyDescent="0.3">
      <c r="A90" s="5"/>
      <c r="B90" s="5"/>
      <c r="C90" s="11" t="s">
        <v>222</v>
      </c>
      <c r="D90" s="5"/>
      <c r="E90" s="33">
        <f>E73+E79+E85+E88+E89</f>
        <v>0</v>
      </c>
    </row>
    <row r="91" spans="1:5" ht="18" customHeight="1" x14ac:dyDescent="0.25">
      <c r="A91" s="1">
        <v>2400</v>
      </c>
      <c r="B91" s="43" t="s">
        <v>223</v>
      </c>
      <c r="E91" s="4"/>
    </row>
    <row r="92" spans="1:5" ht="18" customHeight="1" x14ac:dyDescent="0.25">
      <c r="A92" s="1">
        <v>2450</v>
      </c>
      <c r="B92" s="43" t="s">
        <v>224</v>
      </c>
      <c r="E92" s="4"/>
    </row>
    <row r="93" spans="1:5" ht="18" customHeight="1" x14ac:dyDescent="0.25">
      <c r="A93" s="1">
        <v>2470</v>
      </c>
      <c r="B93" s="43" t="s">
        <v>225</v>
      </c>
      <c r="E93" s="4"/>
    </row>
    <row r="94" spans="1:5" ht="18" customHeight="1" x14ac:dyDescent="0.25">
      <c r="A94" s="1">
        <v>2480</v>
      </c>
      <c r="B94" s="43" t="s">
        <v>226</v>
      </c>
      <c r="E94" s="4"/>
    </row>
    <row r="95" spans="1:5" ht="18" customHeight="1" x14ac:dyDescent="0.3">
      <c r="A95" s="5"/>
      <c r="B95" s="5"/>
      <c r="C95" s="6" t="s">
        <v>227</v>
      </c>
      <c r="D95" s="5"/>
      <c r="E95" s="33">
        <f>SUM(E91:E94)</f>
        <v>0</v>
      </c>
    </row>
    <row r="96" spans="1:5" ht="18" customHeight="1" x14ac:dyDescent="0.25">
      <c r="A96" s="1">
        <v>2500</v>
      </c>
      <c r="B96" s="43" t="s">
        <v>228</v>
      </c>
      <c r="E96" s="4"/>
    </row>
    <row r="97" spans="1:5" ht="18" customHeight="1" x14ac:dyDescent="0.25">
      <c r="A97" s="1">
        <v>2560</v>
      </c>
      <c r="B97" s="43" t="s">
        <v>229</v>
      </c>
      <c r="E97" s="4"/>
    </row>
    <row r="98" spans="1:5" ht="18" customHeight="1" x14ac:dyDescent="0.25">
      <c r="A98" s="1">
        <v>2563</v>
      </c>
      <c r="B98" s="43" t="s">
        <v>230</v>
      </c>
      <c r="E98" s="4"/>
    </row>
    <row r="99" spans="1:5" ht="18" customHeight="1" x14ac:dyDescent="0.25">
      <c r="A99" s="1">
        <v>2570</v>
      </c>
      <c r="B99" s="43" t="s">
        <v>231</v>
      </c>
      <c r="E99" s="4"/>
    </row>
    <row r="100" spans="1:5" ht="18" customHeight="1" x14ac:dyDescent="0.3">
      <c r="A100" s="5"/>
      <c r="B100" s="5"/>
      <c r="C100" s="6" t="s">
        <v>232</v>
      </c>
      <c r="D100" s="5"/>
      <c r="E100" s="33">
        <f>SUM(E96:E99)</f>
        <v>0</v>
      </c>
    </row>
    <row r="101" spans="1:5" ht="18" customHeight="1" x14ac:dyDescent="0.25">
      <c r="A101" s="1">
        <v>2680</v>
      </c>
      <c r="B101" s="43" t="s">
        <v>233</v>
      </c>
      <c r="E101" s="4"/>
    </row>
    <row r="102" spans="1:5" ht="18" customHeight="1" x14ac:dyDescent="0.25">
      <c r="A102" s="1">
        <v>2681</v>
      </c>
      <c r="B102" s="43" t="s">
        <v>234</v>
      </c>
      <c r="E102" s="4"/>
    </row>
    <row r="103" spans="1:5" ht="18" customHeight="1" x14ac:dyDescent="0.25">
      <c r="A103" s="1">
        <v>2691</v>
      </c>
      <c r="B103" s="43" t="s">
        <v>235</v>
      </c>
      <c r="E103" s="4"/>
    </row>
    <row r="104" spans="1:5" ht="18" customHeight="1" x14ac:dyDescent="0.25">
      <c r="A104" s="1">
        <v>2692</v>
      </c>
      <c r="B104" s="43" t="s">
        <v>236</v>
      </c>
      <c r="E104" s="4"/>
    </row>
    <row r="105" spans="1:5" ht="18" customHeight="1" x14ac:dyDescent="0.25">
      <c r="A105" s="1">
        <v>2693</v>
      </c>
      <c r="B105" s="43" t="s">
        <v>237</v>
      </c>
      <c r="E105" s="4"/>
    </row>
    <row r="106" spans="1:5" ht="18" customHeight="1" x14ac:dyDescent="0.25">
      <c r="A106" s="1">
        <v>2694</v>
      </c>
      <c r="B106" s="43" t="s">
        <v>238</v>
      </c>
      <c r="E106" s="4"/>
    </row>
    <row r="107" spans="1:5" ht="18" customHeight="1" x14ac:dyDescent="0.3">
      <c r="A107" s="5"/>
      <c r="B107" s="5"/>
      <c r="C107" s="6" t="s">
        <v>239</v>
      </c>
      <c r="D107" s="5"/>
      <c r="E107" s="33">
        <f>SUM(E101:E106)</f>
        <v>0</v>
      </c>
    </row>
    <row r="108" spans="1:5" ht="18" customHeight="1" x14ac:dyDescent="0.3">
      <c r="A108" s="8"/>
      <c r="B108" s="8"/>
      <c r="C108" s="14" t="s">
        <v>240</v>
      </c>
      <c r="D108" s="8"/>
      <c r="E108" s="34">
        <f>E95+E100+E107</f>
        <v>0</v>
      </c>
    </row>
    <row r="109" spans="1:5" ht="18" customHeight="1" x14ac:dyDescent="0.25">
      <c r="A109" s="1">
        <v>2800</v>
      </c>
      <c r="B109" s="43" t="s">
        <v>241</v>
      </c>
      <c r="E109" s="4"/>
    </row>
    <row r="110" spans="1:5" ht="18" customHeight="1" x14ac:dyDescent="0.25">
      <c r="A110" s="1">
        <v>2900</v>
      </c>
      <c r="B110" s="43" t="s">
        <v>242</v>
      </c>
      <c r="E110" s="4"/>
    </row>
    <row r="111" spans="1:5" ht="18" customHeight="1" x14ac:dyDescent="0.25">
      <c r="A111" s="1">
        <v>2940</v>
      </c>
      <c r="B111" s="43" t="s">
        <v>243</v>
      </c>
      <c r="E111" s="4"/>
    </row>
    <row r="112" spans="1:5" ht="18" customHeight="1" x14ac:dyDescent="0.25">
      <c r="A112" s="1">
        <v>2950</v>
      </c>
      <c r="B112" s="43" t="s">
        <v>244</v>
      </c>
      <c r="E112" s="4"/>
    </row>
    <row r="113" spans="1:5" ht="18" customHeight="1" x14ac:dyDescent="0.25">
      <c r="A113" s="1">
        <v>2960</v>
      </c>
      <c r="B113" s="43" t="s">
        <v>245</v>
      </c>
      <c r="E113" s="4"/>
    </row>
    <row r="114" spans="1:5" ht="18" customHeight="1" x14ac:dyDescent="0.25">
      <c r="A114" s="1">
        <v>2970</v>
      </c>
      <c r="B114" s="43" t="s">
        <v>246</v>
      </c>
      <c r="E114" s="4"/>
    </row>
    <row r="115" spans="1:5" ht="18" customHeight="1" x14ac:dyDescent="0.25">
      <c r="A115" s="1">
        <v>2979</v>
      </c>
      <c r="B115" s="43" t="s">
        <v>247</v>
      </c>
      <c r="E115" s="35">
        <f>'Conto economico'!E146</f>
        <v>0</v>
      </c>
    </row>
    <row r="116" spans="1:5" ht="18" customHeight="1" x14ac:dyDescent="0.25">
      <c r="A116" s="1">
        <v>2980</v>
      </c>
      <c r="B116" s="43" t="s">
        <v>248</v>
      </c>
      <c r="E116" s="4"/>
    </row>
    <row r="117" spans="1:5" ht="18" customHeight="1" x14ac:dyDescent="0.3">
      <c r="A117" s="5"/>
      <c r="B117" s="5"/>
      <c r="C117" s="6" t="s">
        <v>249</v>
      </c>
      <c r="D117" s="5"/>
      <c r="E117" s="33">
        <f>SUM(E110:E116)</f>
        <v>0</v>
      </c>
    </row>
    <row r="118" spans="1:5" ht="18" customHeight="1" x14ac:dyDescent="0.3">
      <c r="A118" s="8"/>
      <c r="B118" s="8"/>
      <c r="C118" s="14" t="s">
        <v>241</v>
      </c>
      <c r="D118" s="8"/>
      <c r="E118" s="34">
        <f>E109+E117</f>
        <v>0</v>
      </c>
    </row>
    <row r="119" spans="1:5" ht="18" customHeight="1" x14ac:dyDescent="0.3">
      <c r="A119" s="8"/>
      <c r="B119" s="8"/>
      <c r="C119" s="12" t="s">
        <v>37</v>
      </c>
      <c r="D119" s="8"/>
      <c r="E119" s="34">
        <f>E118+E108+E90</f>
        <v>0</v>
      </c>
    </row>
    <row r="120" spans="1:5" ht="18" customHeight="1" x14ac:dyDescent="0.25"/>
    <row r="121" spans="1:5" ht="18" customHeight="1" x14ac:dyDescent="0.25"/>
    <row r="122" spans="1:5" ht="18" customHeight="1" x14ac:dyDescent="0.25">
      <c r="C122" s="43" t="s">
        <v>250</v>
      </c>
      <c r="E122" s="36">
        <f>E65-E119</f>
        <v>0</v>
      </c>
    </row>
  </sheetData>
  <dataValidations count="2">
    <dataValidation type="whole" allowBlank="1" showInputMessage="1" showErrorMessage="1" errorTitle="Betrag" error="Werte nur in Fr. ohne Rappen" promptTitle="Montant" prompt="Fr. sans les centimes_x000a__x000a_Saisir les actifs et les passifs avec le signe positif (+) et les corrections de valeur (AC) avec le signe négatif (-)" sqref="E115" xr:uid="{9F60AC63-17E8-443D-8231-962D255D3918}">
      <formula1>-99999999</formula1>
      <formula2>99999999</formula2>
    </dataValidation>
    <dataValidation type="whole" allowBlank="1" showInputMessage="1" showErrorMessage="1" errorTitle="Betrag" error="Werte nur in Fr. ohne Rappen" promptTitle="Importi" prompt="tutti gli importi in franchi senza i centesimi, registrare gli attivi e i passivi con il segno positivo (+) e le correzioni di valore (CV) con il segno negativo (-)." sqref="E4:E9 E11:E13 E15:E20 E23:E33 E35:E46 E48:E58 E60:E61 E63 E71:E72 E74:E78 E80:E84 E86:E87 E89 E91:E94 E96:E99 E101:E106 E109:E114 E116" xr:uid="{97E9EA78-2154-490B-9A0B-F4AE54614213}">
      <formula1>-99999999</formula1>
      <formula2>99999999</formula2>
    </dataValidation>
  </dataValidations>
  <pageMargins left="0.7" right="0.7" top="0.75" bottom="0.75" header="0.3" footer="0.3"/>
  <pageSetup paperSize="9" orientation="portrait" r:id="rId1"/>
  <ignoredErrors>
    <ignoredError sqref="E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Conto economico</vt:lpstr>
      <vt:lpstr>Bilancio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Perozzi Gioas BAKOM</dc:creator>
  <cp:lastModifiedBy>Rudin Bettina BAKOM</cp:lastModifiedBy>
  <dcterms:created xsi:type="dcterms:W3CDTF">2015-06-05T18:19:34Z</dcterms:created>
  <dcterms:modified xsi:type="dcterms:W3CDTF">2023-02-14T14:51:17Z</dcterms:modified>
</cp:coreProperties>
</file>